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120" yWindow="100" windowWidth="15180" windowHeight="8080"/>
  </bookViews>
  <sheets>
    <sheet name="Instructions" sheetId="1" r:id="rId1"/>
    <sheet name="Comparative Income Statement" sheetId="2" r:id="rId2"/>
    <sheet name="Ratio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C12" i="2"/>
  <c r="C13" i="2"/>
  <c r="C14" i="2"/>
  <c r="C15" i="2"/>
  <c r="C16" i="2"/>
  <c r="C17" i="2"/>
  <c r="C18" i="2"/>
  <c r="C19" i="2"/>
  <c r="C21" i="2"/>
  <c r="C22" i="2"/>
  <c r="C23" i="2"/>
  <c r="C24" i="2"/>
  <c r="B25" i="2"/>
  <c r="B26" i="2"/>
  <c r="C27" i="2"/>
  <c r="B28" i="2"/>
  <c r="C28" i="2"/>
  <c r="C29" i="2"/>
  <c r="B30" i="2"/>
  <c r="C30" i="2"/>
  <c r="C8" i="2"/>
  <c r="E12" i="2"/>
  <c r="E13" i="2"/>
  <c r="E14" i="2"/>
  <c r="E15" i="2"/>
  <c r="E16" i="2"/>
  <c r="E17" i="2"/>
  <c r="E18" i="2"/>
  <c r="E19" i="2"/>
  <c r="E21" i="2"/>
  <c r="E22" i="2"/>
  <c r="E23" i="2"/>
  <c r="E24" i="2"/>
  <c r="D25" i="2"/>
  <c r="E27" i="2"/>
  <c r="D28" i="2"/>
  <c r="E28" i="2"/>
  <c r="D29" i="2"/>
  <c r="E29" i="2"/>
  <c r="D30" i="2"/>
  <c r="E30" i="2"/>
  <c r="E8" i="2"/>
</calcChain>
</file>

<file path=xl/sharedStrings.xml><?xml version="1.0" encoding="utf-8"?>
<sst xmlns="http://schemas.openxmlformats.org/spreadsheetml/2006/main" count="62" uniqueCount="58">
  <si>
    <t>Problem Number:  17-1AP</t>
  </si>
  <si>
    <t>TR's Quik Mart</t>
  </si>
  <si>
    <t>Comparative Income Statement</t>
  </si>
  <si>
    <t>Current Year</t>
  </si>
  <si>
    <t>Amount</t>
  </si>
  <si>
    <t>Percent</t>
  </si>
  <si>
    <t>Prior Year</t>
  </si>
  <si>
    <t>Net Sales</t>
  </si>
  <si>
    <t>Cost of Merchandise Sold</t>
  </si>
  <si>
    <t>Gross Profit</t>
  </si>
  <si>
    <t>Operating Expenses:</t>
  </si>
  <si>
    <t xml:space="preserve">    Advertising Expense</t>
  </si>
  <si>
    <t xml:space="preserve">    Credit Card Fee Expense</t>
  </si>
  <si>
    <t xml:space="preserve">    Depreciation Expense--Office Equip.</t>
  </si>
  <si>
    <t xml:space="preserve">    Depreciation Expense--Store Equip.</t>
  </si>
  <si>
    <t xml:space="preserve">    Insurance Expense</t>
  </si>
  <si>
    <t xml:space="preserve">    Miscellaneous Expense</t>
  </si>
  <si>
    <t xml:space="preserve">    Payroll Taxes Expense</t>
  </si>
  <si>
    <t xml:space="preserve">    Rent Expense</t>
  </si>
  <si>
    <t xml:space="preserve">    Salary Expense</t>
  </si>
  <si>
    <t xml:space="preserve">    Supplies Expense--Office</t>
  </si>
  <si>
    <t xml:space="preserve">    Supplies Expense--Store</t>
  </si>
  <si>
    <t xml:space="preserve">    Uncollectible Accounts Expense</t>
  </si>
  <si>
    <t xml:space="preserve">    Utilities Expense</t>
  </si>
  <si>
    <t xml:space="preserve">        Total Operating Expenses</t>
  </si>
  <si>
    <t>Income from Operations</t>
  </si>
  <si>
    <t>Other Revenue</t>
  </si>
  <si>
    <t>Net Income before Federal Income Tax</t>
  </si>
  <si>
    <t>Less Federal income Tax Expense</t>
  </si>
  <si>
    <t>Net Income after Federal Income Tax</t>
  </si>
  <si>
    <t>Ratio</t>
  </si>
  <si>
    <t>Acceptable Range</t>
  </si>
  <si>
    <t>Actual Ratio</t>
  </si>
  <si>
    <t>Favorable Trend</t>
  </si>
  <si>
    <t xml:space="preserve">Current Year </t>
  </si>
  <si>
    <t>Within Target Range</t>
  </si>
  <si>
    <t>Low</t>
  </si>
  <si>
    <t>High</t>
  </si>
  <si>
    <t>Operating expenses</t>
  </si>
  <si>
    <t>Gross margin</t>
  </si>
  <si>
    <t>Operating margin</t>
  </si>
  <si>
    <t>TITLE</t>
  </si>
  <si>
    <t>STEPS</t>
  </si>
  <si>
    <t>1.</t>
  </si>
  <si>
    <t>2.</t>
  </si>
  <si>
    <t>3.</t>
  </si>
  <si>
    <t>4.</t>
  </si>
  <si>
    <t>5.</t>
  </si>
  <si>
    <t>Save your work</t>
  </si>
  <si>
    <t>Print the worksheets.</t>
  </si>
  <si>
    <t>17-1 AP</t>
  </si>
  <si>
    <t xml:space="preserve">Click the comparative income statement tab to view the blank data file.  </t>
  </si>
  <si>
    <t>Click on the Ratio tab to answer the appropriate questions.</t>
  </si>
  <si>
    <t>December 31, 2011 And 2010</t>
  </si>
  <si>
    <t>Enter December 31, 2011 and 2010 in cell A5</t>
  </si>
  <si>
    <t>To complete the vertical analysis, use the absolute address feature in an Excel formula to compute the Percent columns.</t>
  </si>
  <si>
    <t>6.</t>
  </si>
  <si>
    <t>Analyzing an income statement (student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</si>
</sst>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Border="1" applyAlignment="1">
      <alignment textRotation="255"/>
    </xf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/>
    <xf numFmtId="0" fontId="3" fillId="0" borderId="0" xfId="0" applyNumberFormat="1" applyFont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39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Border="1" applyAlignment="1"/>
    <xf numFmtId="0" fontId="2" fillId="0" borderId="0" xfId="0" applyFont="1" applyAlignment="1"/>
    <xf numFmtId="39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6" fillId="0" borderId="3" xfId="0" applyFont="1" applyBorder="1"/>
    <xf numFmtId="39" fontId="6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 applyProtection="1"/>
    <xf numFmtId="0" fontId="2" fillId="0" borderId="5" xfId="0" applyFont="1" applyBorder="1" applyAlignment="1"/>
    <xf numFmtId="164" fontId="5" fillId="0" borderId="0" xfId="0" applyNumberFormat="1" applyFont="1" applyBorder="1" applyAlignment="1"/>
    <xf numFmtId="4" fontId="5" fillId="0" borderId="0" xfId="0" applyNumberFormat="1" applyFont="1" applyBorder="1" applyAlignment="1"/>
    <xf numFmtId="39" fontId="5" fillId="0" borderId="2" xfId="0" applyNumberFormat="1" applyFont="1" applyBorder="1" applyAlignment="1">
      <alignment horizontal="right"/>
    </xf>
    <xf numFmtId="39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39" fontId="5" fillId="0" borderId="7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9" fontId="0" fillId="0" borderId="0" xfId="0" applyNumberFormat="1" applyAlignment="1">
      <alignment horizontal="right"/>
    </xf>
    <xf numFmtId="0" fontId="9" fillId="0" borderId="0" xfId="0" applyFont="1"/>
    <xf numFmtId="0" fontId="1" fillId="0" borderId="0" xfId="0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64" fontId="5" fillId="0" borderId="8" xfId="0" applyNumberFormat="1" applyFont="1" applyBorder="1" applyAlignment="1"/>
    <xf numFmtId="16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" sqref="C1"/>
    </sheetView>
  </sheetViews>
  <sheetFormatPr baseColWidth="10" defaultColWidth="8.83203125" defaultRowHeight="14" x14ac:dyDescent="0"/>
  <cols>
    <col min="3" max="3" width="109.5" customWidth="1"/>
  </cols>
  <sheetData>
    <row r="1" spans="1:3" s="6" customFormat="1" ht="15.75" customHeight="1">
      <c r="A1" s="38" t="s">
        <v>41</v>
      </c>
      <c r="B1" s="38" t="s">
        <v>50</v>
      </c>
      <c r="C1" s="39" t="s">
        <v>57</v>
      </c>
    </row>
    <row r="4" spans="1:3" s="6" customFormat="1" ht="12.75" customHeight="1">
      <c r="A4" s="40" t="s">
        <v>42</v>
      </c>
      <c r="B4" s="41" t="s">
        <v>43</v>
      </c>
      <c r="C4" s="42" t="s">
        <v>51</v>
      </c>
    </row>
    <row r="5" spans="1:3" s="6" customFormat="1" ht="12.75" customHeight="1">
      <c r="A5" s="40"/>
      <c r="B5" s="41" t="s">
        <v>44</v>
      </c>
      <c r="C5" s="42" t="s">
        <v>54</v>
      </c>
    </row>
    <row r="6" spans="1:3" s="6" customFormat="1" ht="12.75" customHeight="1">
      <c r="A6" s="40"/>
      <c r="B6" s="41" t="s">
        <v>45</v>
      </c>
      <c r="C6" s="43" t="s">
        <v>55</v>
      </c>
    </row>
    <row r="7" spans="1:3" s="6" customFormat="1" ht="12.75" customHeight="1">
      <c r="A7" s="40"/>
      <c r="B7" s="41" t="s">
        <v>46</v>
      </c>
      <c r="C7" s="43" t="s">
        <v>52</v>
      </c>
    </row>
    <row r="8" spans="1:3">
      <c r="B8" s="44" t="s">
        <v>47</v>
      </c>
      <c r="C8" s="45" t="s">
        <v>48</v>
      </c>
    </row>
    <row r="9" spans="1:3">
      <c r="B9" s="44" t="s">
        <v>56</v>
      </c>
      <c r="C9" s="45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2"/>
  <sheetViews>
    <sheetView zoomScale="95" zoomScaleNormal="95" zoomScalePageLayoutView="95" workbookViewId="0">
      <selection activeCell="H25" sqref="H25"/>
    </sheetView>
  </sheetViews>
  <sheetFormatPr baseColWidth="10" defaultColWidth="8.83203125" defaultRowHeight="12" x14ac:dyDescent="0"/>
  <cols>
    <col min="1" max="1" width="33.1640625" style="6" customWidth="1"/>
    <col min="2" max="2" width="13" style="6" customWidth="1"/>
    <col min="3" max="3" width="11.83203125" style="6" customWidth="1"/>
    <col min="4" max="4" width="13.5" style="6" customWidth="1"/>
    <col min="5" max="5" width="11.83203125" style="6" customWidth="1"/>
    <col min="6" max="6" width="7.83203125" style="6" customWidth="1"/>
    <col min="7" max="16384" width="8.83203125" style="6"/>
  </cols>
  <sheetData>
    <row r="1" spans="1:8">
      <c r="A1" s="1" t="s">
        <v>0</v>
      </c>
      <c r="B1" s="2"/>
      <c r="C1" s="2"/>
      <c r="D1" s="2"/>
      <c r="E1" s="2"/>
      <c r="F1" s="3"/>
      <c r="G1" s="4"/>
      <c r="H1" s="5"/>
    </row>
    <row r="2" spans="1:8">
      <c r="B2" s="7"/>
      <c r="C2" s="7"/>
      <c r="D2" s="7"/>
      <c r="E2" s="7"/>
      <c r="F2" s="8"/>
      <c r="G2" s="4"/>
      <c r="H2" s="5"/>
    </row>
    <row r="3" spans="1:8">
      <c r="A3" s="46" t="s">
        <v>1</v>
      </c>
      <c r="B3" s="46"/>
      <c r="C3" s="46"/>
      <c r="D3" s="9"/>
      <c r="E3" s="9"/>
      <c r="F3" s="8"/>
      <c r="G3" s="4"/>
      <c r="H3" s="5"/>
    </row>
    <row r="4" spans="1:8">
      <c r="A4" s="46" t="s">
        <v>2</v>
      </c>
      <c r="B4" s="46"/>
      <c r="C4" s="46"/>
      <c r="D4" s="9"/>
      <c r="E4" s="9"/>
      <c r="F4" s="8"/>
      <c r="G4" s="4"/>
      <c r="H4" s="5"/>
    </row>
    <row r="5" spans="1:8">
      <c r="A5" s="46" t="s">
        <v>53</v>
      </c>
      <c r="B5" s="46"/>
      <c r="C5" s="46"/>
      <c r="D5" s="10"/>
      <c r="E5" s="10"/>
      <c r="G5" s="11"/>
      <c r="H5" s="5"/>
    </row>
    <row r="6" spans="1:8">
      <c r="A6" s="5"/>
      <c r="B6" s="47" t="s">
        <v>3</v>
      </c>
      <c r="C6" s="47"/>
      <c r="D6" s="47" t="s">
        <v>6</v>
      </c>
      <c r="E6" s="47"/>
      <c r="G6" s="11"/>
      <c r="H6" s="5"/>
    </row>
    <row r="7" spans="1:8" ht="13" thickBot="1">
      <c r="A7" s="13"/>
      <c r="B7" s="14" t="s">
        <v>4</v>
      </c>
      <c r="C7" s="14" t="s">
        <v>5</v>
      </c>
      <c r="D7" s="14" t="s">
        <v>4</v>
      </c>
      <c r="E7" s="14" t="s">
        <v>5</v>
      </c>
      <c r="F7" s="8"/>
      <c r="G7" s="11"/>
      <c r="H7" s="5"/>
    </row>
    <row r="8" spans="1:8">
      <c r="A8" s="15" t="s">
        <v>7</v>
      </c>
      <c r="B8" s="16">
        <v>979292.15</v>
      </c>
      <c r="C8" s="28">
        <f>B8/$B$8</f>
        <v>1</v>
      </c>
      <c r="D8" s="29">
        <v>951848.08</v>
      </c>
      <c r="E8" s="28">
        <f>D8/$D$8</f>
        <v>1</v>
      </c>
      <c r="F8" s="8"/>
      <c r="G8" s="11"/>
      <c r="H8" s="5"/>
    </row>
    <row r="9" spans="1:8" ht="13" thickBot="1">
      <c r="A9" s="15" t="s">
        <v>8</v>
      </c>
      <c r="B9" s="30">
        <v>703779.06</v>
      </c>
      <c r="C9" s="51"/>
      <c r="D9" s="29">
        <v>673184.19</v>
      </c>
      <c r="E9" s="51"/>
      <c r="F9" s="8"/>
      <c r="G9" s="11"/>
      <c r="H9" s="5"/>
    </row>
    <row r="10" spans="1:8" ht="13" thickBot="1">
      <c r="A10" s="15" t="s">
        <v>9</v>
      </c>
      <c r="B10" s="31">
        <f>B8-B9</f>
        <v>275513.08999999997</v>
      </c>
      <c r="C10" s="51"/>
      <c r="D10" s="32">
        <v>278663.89</v>
      </c>
      <c r="E10" s="51"/>
      <c r="F10" s="8"/>
      <c r="G10" s="4"/>
      <c r="H10" s="5"/>
    </row>
    <row r="11" spans="1:8" ht="13" thickTop="1">
      <c r="A11" s="15" t="s">
        <v>10</v>
      </c>
      <c r="B11" s="16"/>
      <c r="C11" s="28"/>
      <c r="D11" s="29"/>
      <c r="E11" s="28"/>
      <c r="F11" s="8"/>
      <c r="G11" s="4"/>
      <c r="H11" s="5"/>
    </row>
    <row r="12" spans="1:8">
      <c r="A12" s="15" t="s">
        <v>11</v>
      </c>
      <c r="B12" s="16">
        <v>3101</v>
      </c>
      <c r="C12" s="28">
        <f t="shared" ref="C9:C30" si="0">B12/$B$8</f>
        <v>3.1665729169788608E-3</v>
      </c>
      <c r="D12" s="29">
        <v>15481.18</v>
      </c>
      <c r="E12" s="28">
        <f t="shared" ref="E9:E30" si="1">D12/$D$8</f>
        <v>1.6264339157988323E-2</v>
      </c>
      <c r="F12" s="8"/>
      <c r="G12" s="4"/>
      <c r="H12" s="5"/>
    </row>
    <row r="13" spans="1:8">
      <c r="A13" s="15" t="s">
        <v>12</v>
      </c>
      <c r="B13" s="16">
        <v>14914.28</v>
      </c>
      <c r="C13" s="28">
        <f t="shared" si="0"/>
        <v>1.522965337769735E-2</v>
      </c>
      <c r="D13" s="29">
        <v>13498.09</v>
      </c>
      <c r="E13" s="28">
        <f t="shared" si="1"/>
        <v>1.4180928956646108E-2</v>
      </c>
      <c r="F13" s="8"/>
      <c r="G13" s="4"/>
      <c r="H13" s="5"/>
    </row>
    <row r="14" spans="1:8">
      <c r="A14" s="15" t="s">
        <v>13</v>
      </c>
      <c r="B14" s="16">
        <v>3418</v>
      </c>
      <c r="C14" s="28">
        <f t="shared" si="0"/>
        <v>3.4902761142321013E-3</v>
      </c>
      <c r="D14" s="29">
        <v>2180</v>
      </c>
      <c r="E14" s="28">
        <f t="shared" si="1"/>
        <v>2.2902814491152831E-3</v>
      </c>
      <c r="F14" s="8"/>
      <c r="G14" s="4"/>
      <c r="H14" s="5"/>
    </row>
    <row r="15" spans="1:8">
      <c r="A15" s="15" t="s">
        <v>14</v>
      </c>
      <c r="B15" s="16">
        <v>4198</v>
      </c>
      <c r="C15" s="28">
        <f t="shared" si="0"/>
        <v>4.2867697857069519E-3</v>
      </c>
      <c r="D15" s="29">
        <v>3220</v>
      </c>
      <c r="E15" s="28">
        <f t="shared" si="1"/>
        <v>3.3828927826381706E-3</v>
      </c>
      <c r="F15" s="18"/>
      <c r="G15" s="4"/>
      <c r="H15" s="5"/>
    </row>
    <row r="16" spans="1:8">
      <c r="A16" s="15" t="s">
        <v>15</v>
      </c>
      <c r="B16" s="16">
        <v>6200</v>
      </c>
      <c r="C16" s="28">
        <f t="shared" si="0"/>
        <v>6.3311035424924011E-3</v>
      </c>
      <c r="D16" s="29">
        <v>6000</v>
      </c>
      <c r="E16" s="28">
        <f t="shared" si="1"/>
        <v>6.3035269241705043E-3</v>
      </c>
      <c r="F16" s="18"/>
      <c r="G16" s="4"/>
      <c r="H16" s="5"/>
    </row>
    <row r="17" spans="1:8">
      <c r="A17" s="15" t="s">
        <v>16</v>
      </c>
      <c r="B17" s="16">
        <v>12748.14</v>
      </c>
      <c r="C17" s="28">
        <f t="shared" si="0"/>
        <v>1.3017708760353077E-2</v>
      </c>
      <c r="D17" s="29">
        <v>14188.07</v>
      </c>
      <c r="E17" s="28">
        <f t="shared" si="1"/>
        <v>1.4905813541169301E-2</v>
      </c>
      <c r="F17" s="18"/>
      <c r="G17" s="4"/>
      <c r="H17" s="5"/>
    </row>
    <row r="18" spans="1:8">
      <c r="A18" s="15" t="s">
        <v>17</v>
      </c>
      <c r="B18" s="16">
        <v>8834.84</v>
      </c>
      <c r="C18" s="28">
        <f t="shared" si="0"/>
        <v>9.0216591647344462E-3</v>
      </c>
      <c r="D18" s="29">
        <v>8027.91</v>
      </c>
      <c r="E18" s="28">
        <f t="shared" si="1"/>
        <v>8.4340244716362717E-3</v>
      </c>
      <c r="F18" s="18"/>
      <c r="G18" s="4"/>
      <c r="H18" s="5"/>
    </row>
    <row r="19" spans="1:8">
      <c r="A19" s="15" t="s">
        <v>18</v>
      </c>
      <c r="B19" s="16">
        <v>18000</v>
      </c>
      <c r="C19" s="28">
        <f t="shared" si="0"/>
        <v>1.8380623187881164E-2</v>
      </c>
      <c r="D19" s="29">
        <v>18000</v>
      </c>
      <c r="E19" s="28">
        <f t="shared" si="1"/>
        <v>1.8910580772511513E-2</v>
      </c>
      <c r="F19" s="18"/>
      <c r="G19" s="4"/>
      <c r="H19" s="5"/>
    </row>
    <row r="20" spans="1:8">
      <c r="A20" s="15" t="s">
        <v>19</v>
      </c>
      <c r="B20" s="16">
        <v>98148.5</v>
      </c>
      <c r="C20" s="51"/>
      <c r="D20" s="29">
        <v>89184.08</v>
      </c>
      <c r="E20" s="28"/>
      <c r="F20" s="18"/>
      <c r="G20" s="4"/>
      <c r="H20" s="5"/>
    </row>
    <row r="21" spans="1:8">
      <c r="A21" s="15" t="s">
        <v>20</v>
      </c>
      <c r="B21" s="16">
        <v>2148.21</v>
      </c>
      <c r="C21" s="28">
        <f t="shared" si="0"/>
        <v>2.1936354743576775E-3</v>
      </c>
      <c r="D21" s="29">
        <v>1848.66</v>
      </c>
      <c r="E21" s="28">
        <f t="shared" si="1"/>
        <v>1.9421796806061741E-3</v>
      </c>
      <c r="F21" s="18"/>
      <c r="G21" s="4"/>
      <c r="H21" s="5"/>
    </row>
    <row r="22" spans="1:8">
      <c r="A22" s="15" t="s">
        <v>21</v>
      </c>
      <c r="B22" s="16">
        <v>9418.19</v>
      </c>
      <c r="C22" s="28">
        <f t="shared" si="0"/>
        <v>9.6173445278816948E-3</v>
      </c>
      <c r="D22" s="29">
        <v>10198.17</v>
      </c>
      <c r="E22" s="28">
        <f t="shared" si="1"/>
        <v>1.0714073195377986E-2</v>
      </c>
      <c r="F22" s="18"/>
      <c r="G22" s="4"/>
      <c r="H22" s="5"/>
    </row>
    <row r="23" spans="1:8">
      <c r="A23" s="15" t="s">
        <v>22</v>
      </c>
      <c r="B23" s="16">
        <v>1480</v>
      </c>
      <c r="C23" s="28">
        <f t="shared" si="0"/>
        <v>1.5112956843368957E-3</v>
      </c>
      <c r="D23" s="29">
        <v>914</v>
      </c>
      <c r="E23" s="28">
        <f t="shared" si="1"/>
        <v>9.6023726811530683E-4</v>
      </c>
      <c r="F23" s="18"/>
      <c r="G23" s="4"/>
      <c r="H23" s="5"/>
    </row>
    <row r="24" spans="1:8" ht="13" thickBot="1">
      <c r="A24" s="15" t="s">
        <v>23</v>
      </c>
      <c r="B24" s="16">
        <v>6848.89</v>
      </c>
      <c r="C24" s="28">
        <f t="shared" si="0"/>
        <v>6.9937147969581911E-3</v>
      </c>
      <c r="D24" s="29">
        <v>6871.09</v>
      </c>
      <c r="E24" s="28">
        <f t="shared" si="1"/>
        <v>7.2186834688997854E-3</v>
      </c>
      <c r="F24" s="18"/>
      <c r="G24" s="4"/>
      <c r="H24" s="5"/>
    </row>
    <row r="25" spans="1:8" ht="13" thickBot="1">
      <c r="A25" s="15" t="s">
        <v>24</v>
      </c>
      <c r="B25" s="31">
        <f>SUM(B12:B24)</f>
        <v>189458.05000000002</v>
      </c>
      <c r="C25" s="51"/>
      <c r="D25" s="32">
        <f>SUM(D12:D24)</f>
        <v>189611.25000000003</v>
      </c>
      <c r="E25" s="51"/>
      <c r="F25" s="18"/>
      <c r="G25" s="4"/>
      <c r="H25" s="5"/>
    </row>
    <row r="26" spans="1:8" ht="13" thickTop="1">
      <c r="A26" s="15" t="s">
        <v>25</v>
      </c>
      <c r="B26" s="16">
        <f>B10-B25</f>
        <v>86055.03999999995</v>
      </c>
      <c r="C26" s="51"/>
      <c r="D26" s="29">
        <v>89052.64</v>
      </c>
      <c r="E26" s="51"/>
      <c r="F26" s="18"/>
      <c r="G26" s="4"/>
      <c r="H26" s="5"/>
    </row>
    <row r="27" spans="1:8">
      <c r="A27" s="15" t="s">
        <v>26</v>
      </c>
      <c r="B27" s="16">
        <v>92</v>
      </c>
      <c r="C27" s="28">
        <f t="shared" si="0"/>
        <v>9.3945407404725958E-5</v>
      </c>
      <c r="D27" s="29">
        <v>22.5</v>
      </c>
      <c r="E27" s="28">
        <f t="shared" si="1"/>
        <v>2.3638225965639391E-5</v>
      </c>
      <c r="F27" s="18"/>
      <c r="G27" s="4"/>
      <c r="H27" s="5"/>
    </row>
    <row r="28" spans="1:8">
      <c r="A28" s="15" t="s">
        <v>27</v>
      </c>
      <c r="B28" s="16">
        <f>SUM(B26:B27)</f>
        <v>86147.03999999995</v>
      </c>
      <c r="C28" s="28">
        <f t="shared" si="0"/>
        <v>8.7968682277295845E-2</v>
      </c>
      <c r="D28" s="29">
        <f>D26+D27</f>
        <v>89075.14</v>
      </c>
      <c r="E28" s="28">
        <f t="shared" si="1"/>
        <v>9.3581257210709506E-2</v>
      </c>
      <c r="F28" s="18"/>
      <c r="G28" s="4"/>
      <c r="H28" s="5"/>
    </row>
    <row r="29" spans="1:8" ht="13" thickBot="1">
      <c r="A29" s="15" t="s">
        <v>28</v>
      </c>
      <c r="B29" s="16">
        <v>17539.990000000002</v>
      </c>
      <c r="C29" s="28">
        <f t="shared" si="0"/>
        <v>1.7910885939400208E-2</v>
      </c>
      <c r="D29" s="29">
        <f>18527.9</f>
        <v>18527.900000000001</v>
      </c>
      <c r="E29" s="28">
        <f t="shared" si="1"/>
        <v>1.946518608305645E-2</v>
      </c>
      <c r="F29" s="18"/>
      <c r="G29" s="4"/>
      <c r="H29" s="5"/>
    </row>
    <row r="30" spans="1:8" ht="13" thickBot="1">
      <c r="A30" s="15" t="s">
        <v>29</v>
      </c>
      <c r="B30" s="31">
        <f>B28-B29</f>
        <v>68607.049999999945</v>
      </c>
      <c r="C30" s="28">
        <f t="shared" si="0"/>
        <v>7.0057796337895634E-2</v>
      </c>
      <c r="D30" s="32">
        <f>D28-D29</f>
        <v>70547.239999999991</v>
      </c>
      <c r="E30" s="28">
        <f t="shared" si="1"/>
        <v>7.4116071127653047E-2</v>
      </c>
      <c r="F30" s="18"/>
      <c r="G30" s="4"/>
      <c r="H30" s="5"/>
    </row>
    <row r="31" spans="1:8" ht="13" thickTop="1">
      <c r="A31" s="15"/>
      <c r="B31" s="37"/>
      <c r="C31" s="17"/>
      <c r="D31" s="12"/>
      <c r="E31" s="12"/>
      <c r="F31" s="18"/>
      <c r="G31" s="4"/>
      <c r="H31" s="5"/>
    </row>
    <row r="32" spans="1:8">
      <c r="A32" s="15"/>
      <c r="B32" s="19"/>
      <c r="C32" s="19"/>
      <c r="D32" s="12"/>
      <c r="E32" s="12"/>
      <c r="F32" s="18"/>
      <c r="G32" s="4"/>
      <c r="H32" s="5"/>
    </row>
    <row r="33" spans="1:8">
      <c r="A33" s="15"/>
      <c r="B33" s="19"/>
      <c r="C33" s="19"/>
      <c r="D33" s="12"/>
      <c r="E33" s="12"/>
      <c r="F33" s="18"/>
      <c r="G33" s="4"/>
      <c r="H33" s="5"/>
    </row>
    <row r="34" spans="1:8">
      <c r="A34" s="20"/>
      <c r="B34" s="19"/>
      <c r="C34" s="19"/>
      <c r="D34" s="12"/>
      <c r="E34" s="12"/>
      <c r="F34" s="18"/>
      <c r="G34" s="4"/>
      <c r="H34" s="5"/>
    </row>
    <row r="35" spans="1:8">
      <c r="A35" s="20"/>
      <c r="B35" s="19"/>
      <c r="C35" s="19"/>
      <c r="D35" s="12"/>
      <c r="E35" s="12"/>
      <c r="F35" s="18"/>
      <c r="G35" s="4"/>
      <c r="H35" s="5"/>
    </row>
    <row r="36" spans="1:8">
      <c r="A36" s="20"/>
      <c r="B36" s="19"/>
      <c r="C36" s="19"/>
      <c r="D36" s="12"/>
      <c r="E36" s="12"/>
      <c r="F36" s="18"/>
      <c r="G36" s="4"/>
      <c r="H36" s="5"/>
    </row>
    <row r="37" spans="1:8">
      <c r="A37" s="20"/>
      <c r="B37" s="19"/>
      <c r="C37" s="19"/>
      <c r="D37" s="12"/>
      <c r="E37" s="12"/>
      <c r="F37" s="18"/>
      <c r="G37" s="4"/>
      <c r="H37" s="5"/>
    </row>
    <row r="38" spans="1:8">
      <c r="A38" s="20"/>
      <c r="B38" s="19"/>
      <c r="C38" s="19"/>
      <c r="D38" s="12"/>
      <c r="E38" s="12"/>
      <c r="F38" s="18"/>
      <c r="G38" s="4"/>
      <c r="H38" s="5"/>
    </row>
    <row r="39" spans="1:8">
      <c r="A39" s="20"/>
      <c r="B39" s="19"/>
      <c r="C39" s="19"/>
      <c r="D39" s="12"/>
      <c r="E39" s="12"/>
      <c r="F39" s="18"/>
      <c r="G39" s="4"/>
      <c r="H39" s="5"/>
    </row>
    <row r="40" spans="1:8">
      <c r="A40" s="20"/>
      <c r="B40" s="19"/>
      <c r="C40" s="19"/>
      <c r="D40" s="12"/>
      <c r="E40" s="12"/>
      <c r="F40" s="18"/>
      <c r="G40" s="4"/>
      <c r="H40" s="5"/>
    </row>
    <row r="41" spans="1:8">
      <c r="A41" s="20"/>
      <c r="B41" s="19"/>
      <c r="C41" s="19"/>
      <c r="D41" s="12"/>
      <c r="E41" s="12"/>
      <c r="F41" s="18"/>
      <c r="G41" s="4"/>
      <c r="H41" s="5"/>
    </row>
    <row r="42" spans="1:8">
      <c r="A42" s="20"/>
      <c r="B42" s="19"/>
      <c r="C42" s="19"/>
      <c r="D42" s="12"/>
      <c r="E42" s="12"/>
      <c r="F42" s="18"/>
      <c r="G42" s="4"/>
      <c r="H42" s="5"/>
    </row>
    <row r="43" spans="1:8">
      <c r="A43" s="20"/>
      <c r="B43" s="19"/>
      <c r="C43" s="19"/>
      <c r="D43" s="12"/>
      <c r="E43" s="12"/>
      <c r="F43" s="18"/>
      <c r="G43" s="4"/>
      <c r="H43" s="5"/>
    </row>
    <row r="44" spans="1:8">
      <c r="A44" s="20"/>
      <c r="B44" s="19"/>
      <c r="C44" s="19"/>
      <c r="D44" s="12"/>
      <c r="E44" s="12"/>
      <c r="F44" s="18"/>
      <c r="G44" s="4"/>
      <c r="H44" s="5"/>
    </row>
    <row r="45" spans="1:8">
      <c r="A45" s="20"/>
      <c r="B45" s="19"/>
      <c r="C45" s="19"/>
      <c r="D45" s="12"/>
      <c r="E45" s="12"/>
      <c r="F45" s="18"/>
      <c r="G45" s="4"/>
      <c r="H45" s="5"/>
    </row>
    <row r="46" spans="1:8">
      <c r="A46" s="20"/>
      <c r="B46" s="19"/>
      <c r="C46" s="19"/>
      <c r="D46" s="12"/>
      <c r="E46" s="12"/>
      <c r="F46" s="18"/>
      <c r="G46" s="4"/>
      <c r="H46" s="5"/>
    </row>
    <row r="47" spans="1:8">
      <c r="A47" s="20"/>
      <c r="B47" s="19"/>
      <c r="C47" s="19"/>
      <c r="D47" s="12"/>
      <c r="E47" s="12"/>
      <c r="F47" s="18"/>
      <c r="G47" s="4"/>
      <c r="H47" s="5"/>
    </row>
    <row r="48" spans="1:8">
      <c r="A48" s="20"/>
      <c r="B48" s="19"/>
      <c r="C48" s="19"/>
      <c r="D48" s="12"/>
      <c r="E48" s="12"/>
      <c r="F48" s="18"/>
      <c r="G48" s="4"/>
      <c r="H48" s="5"/>
    </row>
    <row r="49" spans="1:8">
      <c r="A49" s="20"/>
      <c r="B49" s="19"/>
      <c r="C49" s="19"/>
      <c r="D49" s="12"/>
      <c r="E49" s="12"/>
      <c r="F49" s="18"/>
      <c r="G49" s="4"/>
      <c r="H49" s="5"/>
    </row>
    <row r="50" spans="1:8">
      <c r="A50" s="21"/>
      <c r="B50" s="21"/>
      <c r="C50" s="21"/>
      <c r="D50" s="12"/>
      <c r="E50" s="12"/>
      <c r="F50" s="18"/>
      <c r="G50" s="4"/>
      <c r="H50" s="5"/>
    </row>
    <row r="51" spans="1:8">
      <c r="A51" s="22"/>
      <c r="B51" s="23"/>
      <c r="C51" s="23"/>
      <c r="D51" s="24"/>
      <c r="E51" s="24"/>
      <c r="F51" s="8"/>
      <c r="G51" s="25"/>
      <c r="H51" s="5"/>
    </row>
    <row r="52" spans="1:8">
      <c r="A52" s="26"/>
      <c r="B52" s="26"/>
      <c r="C52" s="26"/>
      <c r="D52" s="26"/>
      <c r="E52" s="26"/>
      <c r="F52" s="27"/>
      <c r="G52" s="18"/>
    </row>
  </sheetData>
  <mergeCells count="5">
    <mergeCell ref="A3:C3"/>
    <mergeCell ref="A4:C4"/>
    <mergeCell ref="A5:C5"/>
    <mergeCell ref="B6:C6"/>
    <mergeCell ref="D6:E6"/>
  </mergeCells>
  <phoneticPr fontId="10" type="noConversion"/>
  <pageMargins left="0.25" right="0.25" top="0.75" bottom="0.75" header="0.3" footer="0.3"/>
  <pageSetup scale="9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6"/>
  <sheetViews>
    <sheetView zoomScale="66" zoomScaleNormal="66" zoomScalePageLayoutView="66" workbookViewId="0">
      <selection activeCell="F25" sqref="F25"/>
    </sheetView>
  </sheetViews>
  <sheetFormatPr baseColWidth="10" defaultColWidth="8.83203125" defaultRowHeight="14" x14ac:dyDescent="0"/>
  <cols>
    <col min="1" max="1" width="33.1640625" customWidth="1"/>
    <col min="2" max="7" width="15.6640625" customWidth="1"/>
    <col min="8" max="8" width="18.1640625" customWidth="1"/>
  </cols>
  <sheetData>
    <row r="1" spans="1:7">
      <c r="A1" s="1" t="s">
        <v>0</v>
      </c>
    </row>
    <row r="3" spans="1:7">
      <c r="B3" s="48" t="s">
        <v>31</v>
      </c>
      <c r="C3" s="48"/>
      <c r="D3" s="48" t="s">
        <v>32</v>
      </c>
      <c r="E3" s="48"/>
      <c r="F3" s="49" t="s">
        <v>33</v>
      </c>
      <c r="G3" s="50" t="s">
        <v>35</v>
      </c>
    </row>
    <row r="4" spans="1:7">
      <c r="A4" s="34" t="s">
        <v>30</v>
      </c>
      <c r="B4" s="34" t="s">
        <v>36</v>
      </c>
      <c r="C4" s="34" t="s">
        <v>37</v>
      </c>
      <c r="D4" s="34" t="s">
        <v>34</v>
      </c>
      <c r="E4" s="34" t="s">
        <v>6</v>
      </c>
      <c r="F4" s="49"/>
      <c r="G4" s="50"/>
    </row>
    <row r="6" spans="1:7">
      <c r="A6" t="s">
        <v>39</v>
      </c>
      <c r="B6" s="35">
        <v>0.27500000000000002</v>
      </c>
      <c r="C6" s="35">
        <v>0.28000000000000003</v>
      </c>
      <c r="D6" s="52"/>
      <c r="E6" s="52"/>
      <c r="F6" s="53"/>
      <c r="G6" s="53"/>
    </row>
    <row r="7" spans="1:7">
      <c r="B7" s="35"/>
      <c r="C7" s="35"/>
      <c r="D7" s="36"/>
      <c r="E7" s="36"/>
      <c r="F7" s="33"/>
      <c r="G7" s="33"/>
    </row>
    <row r="8" spans="1:7">
      <c r="A8" t="s">
        <v>38</v>
      </c>
      <c r="B8" s="35">
        <v>0.188</v>
      </c>
      <c r="C8" s="35">
        <v>0.19500000000000001</v>
      </c>
      <c r="D8" s="52"/>
      <c r="E8" s="52"/>
      <c r="F8" s="53"/>
      <c r="G8" s="53"/>
    </row>
    <row r="9" spans="1:7">
      <c r="B9" s="35"/>
      <c r="C9" s="35"/>
      <c r="D9" s="36"/>
      <c r="E9" s="36"/>
      <c r="F9" s="33"/>
      <c r="G9" s="33"/>
    </row>
    <row r="10" spans="1:7">
      <c r="A10" t="s">
        <v>40</v>
      </c>
      <c r="B10" s="35">
        <v>0.08</v>
      </c>
      <c r="C10" s="35">
        <v>9.1999999999999998E-2</v>
      </c>
      <c r="D10" s="52"/>
      <c r="E10" s="52"/>
      <c r="F10" s="53"/>
      <c r="G10" s="53"/>
    </row>
    <row r="11" spans="1:7">
      <c r="B11" s="35"/>
      <c r="C11" s="35"/>
      <c r="D11" s="35"/>
      <c r="E11" s="35"/>
    </row>
    <row r="12" spans="1:7">
      <c r="B12" s="35"/>
      <c r="C12" s="35"/>
      <c r="D12" s="35"/>
      <c r="E12" s="35"/>
    </row>
    <row r="13" spans="1:7">
      <c r="B13" s="35"/>
      <c r="C13" s="35"/>
      <c r="D13" s="35"/>
      <c r="E13" s="35"/>
    </row>
    <row r="14" spans="1:7">
      <c r="B14" s="35"/>
      <c r="C14" s="35"/>
      <c r="D14" s="35"/>
      <c r="E14" s="35"/>
    </row>
    <row r="15" spans="1:7">
      <c r="B15" s="35"/>
      <c r="C15" s="35"/>
      <c r="D15" s="35"/>
      <c r="E15" s="35"/>
    </row>
    <row r="16" spans="1:7">
      <c r="B16" s="35"/>
      <c r="C16" s="35"/>
      <c r="D16" s="35"/>
      <c r="E16" s="35"/>
    </row>
  </sheetData>
  <mergeCells count="4">
    <mergeCell ref="B3:C3"/>
    <mergeCell ref="D3:E3"/>
    <mergeCell ref="F3:F4"/>
    <mergeCell ref="G3:G4"/>
  </mergeCells>
  <phoneticPr fontId="10" type="noConversion"/>
  <pageMargins left="0.7" right="0.7" top="0.75" bottom="0.75" header="0.3" footer="0.3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Comparative Income Statement</vt:lpstr>
      <vt:lpstr>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Heidi Robison</cp:lastModifiedBy>
  <cp:lastPrinted>2013-10-13T10:36:27Z</cp:lastPrinted>
  <dcterms:created xsi:type="dcterms:W3CDTF">2013-04-11T06:40:51Z</dcterms:created>
  <dcterms:modified xsi:type="dcterms:W3CDTF">2013-10-13T10:39:10Z</dcterms:modified>
</cp:coreProperties>
</file>