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120" yWindow="100" windowWidth="15180" windowHeight="8080" tabRatio="718"/>
  </bookViews>
  <sheets>
    <sheet name="Instructions" sheetId="1" r:id="rId1"/>
    <sheet name="Comparative Income Statement" sheetId="6" r:id="rId2"/>
    <sheet name="Comparative Balance Sheet" sheetId="7" r:id="rId3"/>
    <sheet name="Comparative Income Statement II" sheetId="2" r:id="rId4"/>
    <sheet name="Comparative Balance Sheet II" sheetId="4" r:id="rId5"/>
    <sheet name="Ratio" sheetId="3" r:id="rId6"/>
    <sheet name=" Ratio II" sheetId="5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7" l="1"/>
  <c r="D32" i="7"/>
  <c r="D33" i="7"/>
  <c r="D15" i="7"/>
  <c r="D19" i="7"/>
  <c r="D20" i="7"/>
  <c r="B27" i="7"/>
  <c r="B32" i="7"/>
  <c r="B33" i="7"/>
  <c r="B15" i="7"/>
  <c r="B19" i="7"/>
  <c r="B20" i="7"/>
  <c r="B21" i="6"/>
  <c r="D21" i="6"/>
  <c r="D12" i="6"/>
  <c r="B18" i="6"/>
  <c r="B12" i="6"/>
  <c r="B31" i="4"/>
  <c r="C31" i="4"/>
  <c r="B26" i="4"/>
  <c r="B32" i="4"/>
  <c r="C26" i="4"/>
  <c r="C32" i="4"/>
  <c r="D8" i="2"/>
  <c r="D9" i="2"/>
  <c r="C18" i="4"/>
  <c r="C14" i="4"/>
  <c r="B18" i="4"/>
  <c r="B14" i="4"/>
  <c r="D13" i="2"/>
  <c r="D14" i="2"/>
  <c r="D20" i="2"/>
  <c r="D18" i="2"/>
  <c r="D15" i="2"/>
  <c r="D12" i="2"/>
  <c r="C19" i="2"/>
  <c r="C21" i="2"/>
  <c r="C16" i="2"/>
  <c r="C10" i="2"/>
  <c r="B19" i="2"/>
  <c r="B16" i="2"/>
  <c r="B10" i="2"/>
  <c r="B23" i="6"/>
  <c r="D18" i="6"/>
  <c r="C19" i="4"/>
  <c r="D16" i="2"/>
  <c r="D10" i="2"/>
  <c r="D19" i="2"/>
  <c r="B21" i="2"/>
  <c r="B19" i="4"/>
  <c r="D23" i="6"/>
  <c r="D21" i="2"/>
</calcChain>
</file>

<file path=xl/sharedStrings.xml><?xml version="1.0" encoding="utf-8"?>
<sst xmlns="http://schemas.openxmlformats.org/spreadsheetml/2006/main" count="157" uniqueCount="90">
  <si>
    <t>Comparative Income Statement</t>
  </si>
  <si>
    <t>Current Year</t>
  </si>
  <si>
    <t>Amount</t>
  </si>
  <si>
    <t>Percent</t>
  </si>
  <si>
    <t>Prior Year</t>
  </si>
  <si>
    <t>Net Sales</t>
  </si>
  <si>
    <t>Cost of Merchandise Sold</t>
  </si>
  <si>
    <t>Gross Profit</t>
  </si>
  <si>
    <t>Operating Expenses:</t>
  </si>
  <si>
    <t xml:space="preserve">        Total Operating Expenses</t>
  </si>
  <si>
    <t>Income from Operations</t>
  </si>
  <si>
    <t>Other Revenue</t>
  </si>
  <si>
    <t>Net Income before Federal Income Tax</t>
  </si>
  <si>
    <t>Less Federal income Tax Expense</t>
  </si>
  <si>
    <t>Net Income after Federal Income Tax</t>
  </si>
  <si>
    <t>Favorable Trend</t>
  </si>
  <si>
    <t>Within Target Range</t>
  </si>
  <si>
    <t>Gross margin</t>
  </si>
  <si>
    <t>Operating margin</t>
  </si>
  <si>
    <t>TITLE</t>
  </si>
  <si>
    <t>STEPS</t>
  </si>
  <si>
    <t>1.</t>
  </si>
  <si>
    <t>2.</t>
  </si>
  <si>
    <t>3.</t>
  </si>
  <si>
    <t>4.</t>
  </si>
  <si>
    <t>5.</t>
  </si>
  <si>
    <t>Save your work</t>
  </si>
  <si>
    <t>Print the worksheets.</t>
  </si>
  <si>
    <t xml:space="preserve">Click the comparative income statement tab to view the blank data file.  </t>
  </si>
  <si>
    <t>Click on the Ratio tab to answer the appropriate questions.</t>
  </si>
  <si>
    <t>Enter December 31, 2011 and 2010 in cell A5</t>
  </si>
  <si>
    <t>Review the comparative financial statements.</t>
  </si>
  <si>
    <t>Comparative Balance Sheet</t>
  </si>
  <si>
    <t>ASSETS</t>
  </si>
  <si>
    <t>Current Assets:</t>
  </si>
  <si>
    <t xml:space="preserve">     Cash</t>
  </si>
  <si>
    <t xml:space="preserve">     Accounts Receivable (net)</t>
  </si>
  <si>
    <t xml:space="preserve">     Merchandise Inventory</t>
  </si>
  <si>
    <t xml:space="preserve">         Total Current Assets</t>
  </si>
  <si>
    <t>Plant Assets:</t>
  </si>
  <si>
    <t xml:space="preserve">     Office Equipment (net)</t>
  </si>
  <si>
    <t xml:space="preserve">     Store Equipment (net)</t>
  </si>
  <si>
    <t xml:space="preserve">         Total Plant Assets</t>
  </si>
  <si>
    <t>Total Assets</t>
  </si>
  <si>
    <t>LIABILITIES</t>
  </si>
  <si>
    <t>Current Liabilities</t>
  </si>
  <si>
    <t xml:space="preserve">     Accounts Payable</t>
  </si>
  <si>
    <t xml:space="preserve">     Dividends Payable</t>
  </si>
  <si>
    <t xml:space="preserve">         Total Liabilities</t>
  </si>
  <si>
    <t>STOCKHOLDERS' EQUITY</t>
  </si>
  <si>
    <t>Capital Stock</t>
  </si>
  <si>
    <t>Retained Earnings</t>
  </si>
  <si>
    <t xml:space="preserve">     Total Stockholders' Equity</t>
  </si>
  <si>
    <t>Total Liabilities and Stockholders' Equity</t>
  </si>
  <si>
    <t>Increase (Decrease)</t>
  </si>
  <si>
    <t>For Years Ended December 31, 2011 and 2010</t>
  </si>
  <si>
    <t>Evaluation</t>
  </si>
  <si>
    <t>17-MP</t>
  </si>
  <si>
    <t xml:space="preserve">    Depreciation Expense</t>
  </si>
  <si>
    <t xml:space="preserve">    Office Expense</t>
  </si>
  <si>
    <t xml:space="preserve">    Salaries and Payroll Taxes Expense</t>
  </si>
  <si>
    <t xml:space="preserve">    Store Expense</t>
  </si>
  <si>
    <t>Aqua Products, Inc.</t>
  </si>
  <si>
    <t>Problem Number:  17-MP</t>
  </si>
  <si>
    <t xml:space="preserve"> December 31, 2011 and 2010</t>
  </si>
  <si>
    <t xml:space="preserve">     Other Current Assets</t>
  </si>
  <si>
    <t xml:space="preserve">     Other Current Liabilities</t>
  </si>
  <si>
    <t>Problem Number:  17 MP</t>
  </si>
  <si>
    <t>Total operating expenses</t>
  </si>
  <si>
    <t>Merchandise inventory</t>
  </si>
  <si>
    <t>Total plant assets</t>
  </si>
  <si>
    <t>Total liabilities</t>
  </si>
  <si>
    <t>Ratio</t>
  </si>
  <si>
    <t>Acceptable Range</t>
  </si>
  <si>
    <t>Low</t>
  </si>
  <si>
    <t>High</t>
  </si>
  <si>
    <t>Actual Ratio</t>
  </si>
  <si>
    <t>Problem  Number:  17-MP</t>
  </si>
  <si>
    <t>Earnings per share</t>
  </si>
  <si>
    <t>Dividend yield</t>
  </si>
  <si>
    <t>Price-earnings ratio</t>
  </si>
  <si>
    <t>Increase over</t>
  </si>
  <si>
    <t>Prior Year (Y/N)</t>
  </si>
  <si>
    <t>Complete the horizontal analysis for the comparative financial statements II.</t>
  </si>
  <si>
    <t>6.</t>
  </si>
  <si>
    <t>7.</t>
  </si>
  <si>
    <t>8.</t>
  </si>
  <si>
    <t>Use the absolute address feature in an Excel formula to complete the vertical analysis for the comparative financial statements.</t>
  </si>
  <si>
    <t>For Years Ended December 31, 20xx and 20xx</t>
  </si>
  <si>
    <t>Analyzing financial statements (student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</si>
</sst>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Border="1" applyAlignment="1">
      <alignment textRotation="255"/>
    </xf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/>
    <xf numFmtId="0" fontId="3" fillId="0" borderId="0" xfId="0" applyNumberFormat="1" applyFont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39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Border="1" applyAlignment="1"/>
    <xf numFmtId="0" fontId="2" fillId="0" borderId="0" xfId="0" applyFont="1" applyAlignment="1"/>
    <xf numFmtId="39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6" fillId="0" borderId="3" xfId="0" applyFont="1" applyBorder="1"/>
    <xf numFmtId="39" fontId="6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 applyProtection="1"/>
    <xf numFmtId="0" fontId="2" fillId="0" borderId="5" xfId="0" applyFont="1" applyBorder="1" applyAlignment="1"/>
    <xf numFmtId="164" fontId="5" fillId="0" borderId="0" xfId="0" applyNumberFormat="1" applyFont="1" applyBorder="1" applyAlignment="1"/>
    <xf numFmtId="39" fontId="5" fillId="0" borderId="2" xfId="0" applyNumberFormat="1" applyFont="1" applyBorder="1" applyAlignment="1">
      <alignment horizontal="right"/>
    </xf>
    <xf numFmtId="39" fontId="5" fillId="0" borderId="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9" fontId="5" fillId="0" borderId="7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9" fontId="0" fillId="0" borderId="0" xfId="0" applyNumberFormat="1" applyAlignment="1">
      <alignment horizontal="right"/>
    </xf>
    <xf numFmtId="0" fontId="9" fillId="0" borderId="0" xfId="0" applyFont="1"/>
    <xf numFmtId="0" fontId="1" fillId="0" borderId="0" xfId="0" applyFont="1" applyBorder="1" applyAlignment="1">
      <alignment horizontal="center"/>
    </xf>
    <xf numFmtId="39" fontId="2" fillId="0" borderId="0" xfId="0" applyNumberFormat="1" applyFont="1" applyBorder="1" applyAlignment="1"/>
    <xf numFmtId="39" fontId="2" fillId="0" borderId="2" xfId="0" applyNumberFormat="1" applyFont="1" applyBorder="1" applyAlignment="1">
      <alignment horizontal="center"/>
    </xf>
    <xf numFmtId="39" fontId="5" fillId="0" borderId="8" xfId="0" applyNumberFormat="1" applyFont="1" applyBorder="1" applyAlignment="1">
      <alignment horizontal="right"/>
    </xf>
    <xf numFmtId="39" fontId="5" fillId="0" borderId="6" xfId="0" applyNumberFormat="1" applyFont="1" applyBorder="1" applyAlignment="1"/>
    <xf numFmtId="39" fontId="5" fillId="0" borderId="8" xfId="0" applyNumberFormat="1" applyFont="1" applyBorder="1" applyAlignment="1"/>
    <xf numFmtId="3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/>
    <xf numFmtId="39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/>
    <xf numFmtId="3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/>
    <xf numFmtId="4" fontId="2" fillId="0" borderId="0" xfId="0" applyNumberFormat="1" applyFont="1"/>
    <xf numFmtId="4" fontId="2" fillId="0" borderId="10" xfId="0" applyNumberFormat="1" applyFont="1" applyBorder="1"/>
    <xf numFmtId="4" fontId="2" fillId="0" borderId="6" xfId="0" applyNumberFormat="1" applyFont="1" applyBorder="1"/>
    <xf numFmtId="2" fontId="5" fillId="0" borderId="0" xfId="0" applyNumberFormat="1" applyFont="1" applyBorder="1" applyAlignment="1"/>
    <xf numFmtId="39" fontId="5" fillId="0" borderId="10" xfId="0" applyNumberFormat="1" applyFont="1" applyBorder="1" applyAlignment="1"/>
    <xf numFmtId="39" fontId="5" fillId="0" borderId="9" xfId="0" applyNumberFormat="1" applyFont="1" applyBorder="1" applyAlignment="1"/>
    <xf numFmtId="4" fontId="2" fillId="0" borderId="9" xfId="0" applyNumberFormat="1" applyFont="1" applyBorder="1"/>
    <xf numFmtId="4" fontId="2" fillId="0" borderId="11" xfId="0" applyNumberFormat="1" applyFont="1" applyBorder="1"/>
    <xf numFmtId="4" fontId="5" fillId="0" borderId="11" xfId="0" applyNumberFormat="1" applyFont="1" applyBorder="1" applyAlignment="1"/>
    <xf numFmtId="0" fontId="7" fillId="0" borderId="0" xfId="0" applyFont="1" applyAlignment="1"/>
    <xf numFmtId="0" fontId="7" fillId="0" borderId="0" xfId="0" applyFont="1" applyAlignment="1">
      <alignment vertical="top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 vertical="top" wrapText="1"/>
    </xf>
    <xf numFmtId="0" fontId="10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164" fontId="5" fillId="2" borderId="0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/>
    <xf numFmtId="39" fontId="5" fillId="2" borderId="0" xfId="0" applyNumberFormat="1" applyFont="1" applyFill="1" applyBorder="1" applyAlignment="1"/>
    <xf numFmtId="4" fontId="5" fillId="2" borderId="9" xfId="0" applyNumberFormat="1" applyFont="1" applyFill="1" applyBorder="1" applyAlignment="1"/>
    <xf numFmtId="4" fontId="5" fillId="2" borderId="0" xfId="0" applyNumberFormat="1" applyFont="1" applyFill="1" applyBorder="1" applyAlignment="1"/>
    <xf numFmtId="39" fontId="5" fillId="2" borderId="10" xfId="0" applyNumberFormat="1" applyFont="1" applyFill="1" applyBorder="1" applyAlignment="1"/>
    <xf numFmtId="39" fontId="5" fillId="2" borderId="6" xfId="0" applyNumberFormat="1" applyFont="1" applyFill="1" applyBorder="1" applyAlignment="1"/>
    <xf numFmtId="39" fontId="5" fillId="2" borderId="9" xfId="0" applyNumberFormat="1" applyFont="1" applyFill="1" applyBorder="1" applyAlignment="1"/>
    <xf numFmtId="0" fontId="2" fillId="2" borderId="0" xfId="0" applyFont="1" applyFill="1"/>
    <xf numFmtId="4" fontId="2" fillId="2" borderId="0" xfId="0" applyNumberFormat="1" applyFont="1" applyFill="1"/>
    <xf numFmtId="4" fontId="2" fillId="2" borderId="9" xfId="0" applyNumberFormat="1" applyFont="1" applyFill="1" applyBorder="1"/>
    <xf numFmtId="4" fontId="2" fillId="2" borderId="11" xfId="0" applyNumberFormat="1" applyFont="1" applyFill="1" applyBorder="1"/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 vertical="top" wrapText="1"/>
    </xf>
    <xf numFmtId="165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" sqref="C1"/>
    </sheetView>
  </sheetViews>
  <sheetFormatPr baseColWidth="10" defaultColWidth="8.83203125" defaultRowHeight="14" x14ac:dyDescent="0"/>
  <cols>
    <col min="3" max="3" width="109.5" customWidth="1"/>
  </cols>
  <sheetData>
    <row r="1" spans="1:3" s="6" customFormat="1" ht="15.75" customHeight="1">
      <c r="A1" s="34" t="s">
        <v>19</v>
      </c>
      <c r="B1" s="34" t="s">
        <v>57</v>
      </c>
      <c r="C1" s="35" t="s">
        <v>89</v>
      </c>
    </row>
    <row r="4" spans="1:3" s="6" customFormat="1" ht="12.75" customHeight="1">
      <c r="A4" s="36" t="s">
        <v>20</v>
      </c>
      <c r="B4" s="37" t="s">
        <v>21</v>
      </c>
      <c r="C4" s="38" t="s">
        <v>28</v>
      </c>
    </row>
    <row r="5" spans="1:3" s="6" customFormat="1" ht="12.75" customHeight="1">
      <c r="A5" s="36"/>
      <c r="B5" s="37" t="s">
        <v>22</v>
      </c>
      <c r="C5" s="38" t="s">
        <v>30</v>
      </c>
    </row>
    <row r="6" spans="1:3" s="6" customFormat="1" ht="12.75" customHeight="1">
      <c r="A6" s="36"/>
      <c r="B6" s="37" t="s">
        <v>23</v>
      </c>
      <c r="C6" s="39" t="s">
        <v>31</v>
      </c>
    </row>
    <row r="7" spans="1:3" s="6" customFormat="1" ht="12.75" customHeight="1">
      <c r="A7" s="36"/>
      <c r="B7" s="37" t="s">
        <v>24</v>
      </c>
      <c r="C7" s="39" t="s">
        <v>87</v>
      </c>
    </row>
    <row r="8" spans="1:3" s="6" customFormat="1" ht="12.75" customHeight="1">
      <c r="A8" s="36"/>
      <c r="B8" s="37" t="s">
        <v>25</v>
      </c>
      <c r="C8" s="39" t="s">
        <v>83</v>
      </c>
    </row>
    <row r="9" spans="1:3" s="6" customFormat="1" ht="12.75" customHeight="1">
      <c r="A9" s="36"/>
      <c r="B9" s="37" t="s">
        <v>84</v>
      </c>
      <c r="C9" s="39" t="s">
        <v>29</v>
      </c>
    </row>
    <row r="10" spans="1:3">
      <c r="B10" s="40" t="s">
        <v>85</v>
      </c>
      <c r="C10" s="41" t="s">
        <v>26</v>
      </c>
    </row>
    <row r="11" spans="1:3">
      <c r="B11" s="40" t="s">
        <v>86</v>
      </c>
      <c r="C11" s="41" t="s">
        <v>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5"/>
  <sheetViews>
    <sheetView zoomScale="83" zoomScaleNormal="83" zoomScalePageLayoutView="83" workbookViewId="0">
      <selection activeCell="E10" sqref="E10:E23"/>
    </sheetView>
  </sheetViews>
  <sheetFormatPr baseColWidth="10" defaultColWidth="8.83203125" defaultRowHeight="12" x14ac:dyDescent="0"/>
  <cols>
    <col min="1" max="1" width="33.1640625" style="6" customWidth="1"/>
    <col min="2" max="5" width="13" style="6" customWidth="1"/>
    <col min="6" max="6" width="7.83203125" style="6" customWidth="1"/>
    <col min="7" max="16384" width="8.83203125" style="6"/>
  </cols>
  <sheetData>
    <row r="1" spans="1:8">
      <c r="A1" s="1" t="s">
        <v>63</v>
      </c>
      <c r="B1" s="2"/>
      <c r="C1" s="2"/>
      <c r="D1" s="2"/>
      <c r="E1" s="2"/>
      <c r="F1" s="3"/>
      <c r="G1" s="4"/>
      <c r="H1" s="5"/>
    </row>
    <row r="2" spans="1:8">
      <c r="B2" s="7"/>
      <c r="C2" s="7"/>
      <c r="D2" s="7"/>
      <c r="E2" s="7"/>
      <c r="F2" s="8"/>
      <c r="G2" s="4"/>
      <c r="H2" s="5"/>
    </row>
    <row r="3" spans="1:8">
      <c r="A3" s="74" t="s">
        <v>62</v>
      </c>
      <c r="B3" s="74"/>
      <c r="C3" s="74"/>
      <c r="D3" s="68"/>
      <c r="E3" s="68"/>
      <c r="F3" s="8"/>
      <c r="G3" s="4"/>
      <c r="H3" s="5"/>
    </row>
    <row r="4" spans="1:8">
      <c r="A4" s="74" t="s">
        <v>0</v>
      </c>
      <c r="B4" s="74"/>
      <c r="C4" s="74"/>
      <c r="D4" s="68"/>
      <c r="E4" s="68"/>
      <c r="F4" s="8"/>
      <c r="G4" s="4"/>
      <c r="H4" s="5"/>
    </row>
    <row r="5" spans="1:8">
      <c r="A5" s="74" t="s">
        <v>88</v>
      </c>
      <c r="B5" s="74"/>
      <c r="C5" s="74"/>
      <c r="D5" s="10"/>
      <c r="E5" s="10"/>
      <c r="G5" s="11"/>
      <c r="H5" s="5"/>
    </row>
    <row r="6" spans="1:8">
      <c r="A6" s="68"/>
      <c r="B6" s="68"/>
      <c r="C6" s="68"/>
      <c r="D6" s="10"/>
      <c r="E6" s="10"/>
      <c r="G6" s="11"/>
      <c r="H6" s="5"/>
    </row>
    <row r="7" spans="1:8">
      <c r="A7" s="68"/>
      <c r="B7" s="68"/>
      <c r="C7" s="68"/>
      <c r="D7" s="10"/>
      <c r="E7" s="10"/>
      <c r="G7" s="11"/>
      <c r="H7" s="5"/>
    </row>
    <row r="8" spans="1:8">
      <c r="A8" s="5"/>
      <c r="B8" s="75" t="s">
        <v>1</v>
      </c>
      <c r="C8" s="75"/>
      <c r="D8" s="75" t="s">
        <v>4</v>
      </c>
      <c r="E8" s="75"/>
      <c r="G8" s="11"/>
      <c r="H8" s="5"/>
    </row>
    <row r="9" spans="1:8" ht="15.75" customHeight="1" thickBot="1">
      <c r="A9" s="13"/>
      <c r="B9" s="69" t="s">
        <v>2</v>
      </c>
      <c r="C9" s="69" t="s">
        <v>3</v>
      </c>
      <c r="D9" s="69" t="s">
        <v>2</v>
      </c>
      <c r="E9" s="69" t="s">
        <v>3</v>
      </c>
      <c r="F9" s="8"/>
      <c r="G9" s="11"/>
      <c r="H9" s="5"/>
    </row>
    <row r="10" spans="1:8">
      <c r="A10" s="15" t="s">
        <v>5</v>
      </c>
      <c r="B10" s="16">
        <v>838941.16</v>
      </c>
      <c r="C10" s="80"/>
      <c r="D10" s="17">
        <v>774827.66</v>
      </c>
      <c r="E10" s="80"/>
      <c r="F10" s="8"/>
      <c r="G10" s="11"/>
      <c r="H10" s="5"/>
    </row>
    <row r="11" spans="1:8" ht="13" thickBot="1">
      <c r="A11" s="15" t="s">
        <v>6</v>
      </c>
      <c r="B11" s="29">
        <v>391491.71</v>
      </c>
      <c r="C11" s="80"/>
      <c r="D11" s="17">
        <v>366608.74</v>
      </c>
      <c r="E11" s="80"/>
      <c r="F11" s="8"/>
      <c r="G11" s="11"/>
      <c r="H11" s="5"/>
    </row>
    <row r="12" spans="1:8" ht="13" thickBot="1">
      <c r="A12" s="15" t="s">
        <v>7</v>
      </c>
      <c r="B12" s="30">
        <f>B10-B11</f>
        <v>447449.45</v>
      </c>
      <c r="C12" s="80"/>
      <c r="D12" s="46">
        <f>D10-D11</f>
        <v>408218.92000000004</v>
      </c>
      <c r="E12" s="80"/>
      <c r="F12" s="8"/>
      <c r="G12" s="4"/>
      <c r="H12" s="5"/>
    </row>
    <row r="13" spans="1:8" ht="13" thickTop="1">
      <c r="A13" s="15" t="s">
        <v>8</v>
      </c>
      <c r="B13" s="16"/>
      <c r="C13" s="80"/>
      <c r="D13" s="17"/>
      <c r="E13" s="80"/>
      <c r="F13" s="8"/>
      <c r="G13" s="4"/>
      <c r="H13" s="5"/>
    </row>
    <row r="14" spans="1:8">
      <c r="A14" s="15" t="s">
        <v>58</v>
      </c>
      <c r="B14" s="16">
        <v>24600</v>
      </c>
      <c r="C14" s="80"/>
      <c r="D14" s="17">
        <v>22560</v>
      </c>
      <c r="E14" s="80"/>
      <c r="F14" s="8"/>
      <c r="G14" s="4"/>
      <c r="H14" s="5"/>
    </row>
    <row r="15" spans="1:8">
      <c r="A15" s="15" t="s">
        <v>59</v>
      </c>
      <c r="B15" s="16">
        <v>10491.18</v>
      </c>
      <c r="C15" s="80"/>
      <c r="D15" s="17">
        <v>9742.49</v>
      </c>
      <c r="E15" s="80"/>
      <c r="F15" s="18"/>
      <c r="G15" s="4"/>
      <c r="H15" s="5"/>
    </row>
    <row r="16" spans="1:8">
      <c r="A16" s="15" t="s">
        <v>60</v>
      </c>
      <c r="B16" s="16">
        <v>204184.58</v>
      </c>
      <c r="C16" s="80"/>
      <c r="D16" s="17">
        <v>192919.43</v>
      </c>
      <c r="E16" s="80"/>
      <c r="F16" s="18"/>
      <c r="G16" s="4"/>
      <c r="H16" s="5"/>
    </row>
    <row r="17" spans="1:8" ht="13" thickBot="1">
      <c r="A17" s="15" t="s">
        <v>61</v>
      </c>
      <c r="B17" s="16">
        <v>169184.15</v>
      </c>
      <c r="C17" s="80"/>
      <c r="D17" s="17">
        <v>170194.55</v>
      </c>
      <c r="E17" s="80"/>
      <c r="F17" s="18"/>
      <c r="G17" s="4"/>
      <c r="H17" s="5"/>
    </row>
    <row r="18" spans="1:8" ht="13" thickBot="1">
      <c r="A18" s="15" t="s">
        <v>9</v>
      </c>
      <c r="B18" s="30">
        <f>SUM(B14:B17)</f>
        <v>408459.91</v>
      </c>
      <c r="C18" s="80"/>
      <c r="D18" s="46">
        <f>SUM(D14:D17)</f>
        <v>395416.47</v>
      </c>
      <c r="E18" s="80"/>
      <c r="F18" s="18"/>
      <c r="G18" s="4"/>
      <c r="H18" s="5"/>
    </row>
    <row r="19" spans="1:8" ht="13" thickTop="1">
      <c r="A19" s="15" t="s">
        <v>10</v>
      </c>
      <c r="B19" s="16">
        <v>38989.54</v>
      </c>
      <c r="C19" s="80"/>
      <c r="D19" s="17">
        <v>12802.45</v>
      </c>
      <c r="E19" s="80"/>
      <c r="F19" s="18"/>
      <c r="G19" s="4"/>
      <c r="H19" s="5"/>
    </row>
    <row r="20" spans="1:8" ht="13" thickBot="1">
      <c r="A20" s="15" t="s">
        <v>11</v>
      </c>
      <c r="B20" s="16">
        <v>642</v>
      </c>
      <c r="C20" s="80"/>
      <c r="D20" s="17">
        <v>228</v>
      </c>
      <c r="E20" s="80"/>
      <c r="F20" s="18"/>
      <c r="G20" s="4"/>
      <c r="H20" s="5"/>
    </row>
    <row r="21" spans="1:8">
      <c r="A21" s="15" t="s">
        <v>12</v>
      </c>
      <c r="B21" s="45">
        <f>SUM(B19:B20)</f>
        <v>39631.54</v>
      </c>
      <c r="C21" s="80"/>
      <c r="D21" s="47">
        <f>SUM(D19:D20)</f>
        <v>13030.45</v>
      </c>
      <c r="E21" s="80"/>
      <c r="F21" s="18"/>
      <c r="G21" s="4"/>
      <c r="H21" s="5"/>
    </row>
    <row r="22" spans="1:8" ht="13" thickBot="1">
      <c r="A22" s="15" t="s">
        <v>13</v>
      </c>
      <c r="B22" s="16">
        <v>5944.73</v>
      </c>
      <c r="C22" s="80"/>
      <c r="D22" s="17">
        <v>1954.57</v>
      </c>
      <c r="E22" s="80"/>
      <c r="F22" s="18"/>
      <c r="G22" s="4"/>
      <c r="H22" s="5"/>
    </row>
    <row r="23" spans="1:8" ht="13" thickBot="1">
      <c r="A23" s="15" t="s">
        <v>14</v>
      </c>
      <c r="B23" s="30">
        <f>B21-B22</f>
        <v>33686.81</v>
      </c>
      <c r="C23" s="80"/>
      <c r="D23" s="46">
        <f>D21-D22</f>
        <v>11075.880000000001</v>
      </c>
      <c r="E23" s="80"/>
      <c r="F23" s="18"/>
      <c r="G23" s="4"/>
      <c r="H23" s="5"/>
    </row>
    <row r="24" spans="1:8" ht="13" thickTop="1">
      <c r="A24" s="15"/>
      <c r="B24" s="33"/>
      <c r="C24" s="17"/>
      <c r="D24" s="12"/>
      <c r="E24" s="12"/>
      <c r="F24" s="18"/>
      <c r="G24" s="4"/>
      <c r="H24" s="5"/>
    </row>
    <row r="25" spans="1:8">
      <c r="A25" s="15"/>
      <c r="B25" s="19"/>
      <c r="C25" s="19"/>
      <c r="D25" s="12"/>
      <c r="E25" s="12"/>
      <c r="F25" s="18"/>
      <c r="G25" s="4"/>
      <c r="H25" s="5"/>
    </row>
    <row r="26" spans="1:8">
      <c r="A26" s="15"/>
      <c r="B26" s="19"/>
      <c r="C26" s="19"/>
      <c r="D26" s="12"/>
      <c r="E26" s="12"/>
      <c r="F26" s="18"/>
      <c r="G26" s="4"/>
      <c r="H26" s="5"/>
    </row>
    <row r="27" spans="1:8">
      <c r="A27" s="20"/>
      <c r="B27" s="19"/>
      <c r="C27" s="19"/>
      <c r="D27" s="12"/>
      <c r="E27" s="12"/>
      <c r="F27" s="18"/>
      <c r="G27" s="4"/>
      <c r="H27" s="5"/>
    </row>
    <row r="28" spans="1:8">
      <c r="A28" s="20"/>
      <c r="B28" s="19"/>
      <c r="C28" s="19"/>
      <c r="D28" s="12"/>
      <c r="E28" s="12"/>
      <c r="F28" s="18"/>
      <c r="G28" s="4"/>
      <c r="H28" s="5"/>
    </row>
    <row r="29" spans="1:8">
      <c r="A29" s="20"/>
      <c r="B29" s="19"/>
      <c r="C29" s="19"/>
      <c r="D29" s="12"/>
      <c r="E29" s="12"/>
      <c r="F29" s="18"/>
      <c r="G29" s="4"/>
      <c r="H29" s="5"/>
    </row>
    <row r="30" spans="1:8">
      <c r="A30" s="20"/>
      <c r="B30" s="19"/>
      <c r="C30" s="19"/>
      <c r="D30" s="12"/>
      <c r="E30" s="12"/>
      <c r="F30" s="18"/>
      <c r="G30" s="4"/>
      <c r="H30" s="5"/>
    </row>
    <row r="31" spans="1:8">
      <c r="A31" s="20"/>
      <c r="B31" s="19"/>
      <c r="C31" s="19"/>
      <c r="D31" s="12"/>
      <c r="E31" s="12"/>
      <c r="F31" s="18"/>
      <c r="G31" s="4"/>
      <c r="H31" s="5"/>
    </row>
    <row r="32" spans="1:8">
      <c r="A32" s="20"/>
      <c r="B32" s="19"/>
      <c r="C32" s="19"/>
      <c r="D32" s="12"/>
      <c r="E32" s="12"/>
      <c r="F32" s="18"/>
      <c r="G32" s="4"/>
      <c r="H32" s="5"/>
    </row>
    <row r="33" spans="1:8">
      <c r="A33" s="20"/>
      <c r="B33" s="19"/>
      <c r="C33" s="19"/>
      <c r="D33" s="12"/>
      <c r="E33" s="12"/>
      <c r="F33" s="18"/>
      <c r="G33" s="4"/>
      <c r="H33" s="5"/>
    </row>
    <row r="34" spans="1:8">
      <c r="A34" s="20"/>
      <c r="B34" s="19"/>
      <c r="C34" s="19"/>
      <c r="D34" s="12"/>
      <c r="E34" s="12"/>
      <c r="F34" s="18"/>
      <c r="G34" s="4"/>
      <c r="H34" s="5"/>
    </row>
    <row r="35" spans="1:8">
      <c r="A35" s="20"/>
      <c r="B35" s="19"/>
      <c r="C35" s="19"/>
      <c r="D35" s="12"/>
      <c r="E35" s="12"/>
      <c r="F35" s="18"/>
      <c r="G35" s="4"/>
      <c r="H35" s="5"/>
    </row>
    <row r="36" spans="1:8">
      <c r="A36" s="20"/>
      <c r="B36" s="19"/>
      <c r="C36" s="19"/>
      <c r="D36" s="12"/>
      <c r="E36" s="12"/>
      <c r="F36" s="18"/>
      <c r="G36" s="4"/>
      <c r="H36" s="5"/>
    </row>
    <row r="37" spans="1:8">
      <c r="A37" s="20"/>
      <c r="B37" s="19"/>
      <c r="C37" s="19"/>
      <c r="D37" s="12"/>
      <c r="E37" s="12"/>
      <c r="F37" s="18"/>
      <c r="G37" s="4"/>
      <c r="H37" s="5"/>
    </row>
    <row r="38" spans="1:8">
      <c r="A38" s="20"/>
      <c r="B38" s="19"/>
      <c r="C38" s="19"/>
      <c r="D38" s="12"/>
      <c r="E38" s="12"/>
      <c r="F38" s="18"/>
      <c r="G38" s="4"/>
      <c r="H38" s="5"/>
    </row>
    <row r="39" spans="1:8">
      <c r="A39" s="20"/>
      <c r="B39" s="19"/>
      <c r="C39" s="19"/>
      <c r="D39" s="12"/>
      <c r="E39" s="12"/>
      <c r="F39" s="18"/>
      <c r="G39" s="4"/>
      <c r="H39" s="5"/>
    </row>
    <row r="40" spans="1:8">
      <c r="A40" s="20"/>
      <c r="B40" s="19"/>
      <c r="C40" s="19"/>
      <c r="D40" s="12"/>
      <c r="E40" s="12"/>
      <c r="F40" s="18"/>
      <c r="G40" s="4"/>
      <c r="H40" s="5"/>
    </row>
    <row r="41" spans="1:8">
      <c r="A41" s="20"/>
      <c r="B41" s="19"/>
      <c r="C41" s="19"/>
      <c r="D41" s="12"/>
      <c r="E41" s="12"/>
      <c r="F41" s="18"/>
      <c r="G41" s="4"/>
      <c r="H41" s="5"/>
    </row>
    <row r="42" spans="1:8">
      <c r="A42" s="20"/>
      <c r="B42" s="19"/>
      <c r="C42" s="19"/>
      <c r="D42" s="12"/>
      <c r="E42" s="12"/>
      <c r="F42" s="18"/>
      <c r="G42" s="4"/>
      <c r="H42" s="5"/>
    </row>
    <row r="43" spans="1:8">
      <c r="A43" s="21"/>
      <c r="B43" s="21"/>
      <c r="C43" s="21"/>
      <c r="D43" s="12"/>
      <c r="E43" s="12"/>
      <c r="F43" s="18"/>
      <c r="G43" s="4"/>
      <c r="H43" s="5"/>
    </row>
    <row r="44" spans="1:8">
      <c r="A44" s="22"/>
      <c r="B44" s="23"/>
      <c r="C44" s="23"/>
      <c r="D44" s="24"/>
      <c r="E44" s="24"/>
      <c r="F44" s="8"/>
      <c r="G44" s="25"/>
      <c r="H44" s="5"/>
    </row>
    <row r="45" spans="1:8">
      <c r="A45" s="26"/>
      <c r="B45" s="26"/>
      <c r="C45" s="26"/>
      <c r="D45" s="26"/>
      <c r="E45" s="26"/>
      <c r="F45" s="27"/>
      <c r="G45" s="18"/>
    </row>
  </sheetData>
  <mergeCells count="5">
    <mergeCell ref="A3:C3"/>
    <mergeCell ref="A4:C4"/>
    <mergeCell ref="A5:C5"/>
    <mergeCell ref="D8:E8"/>
    <mergeCell ref="B8:C8"/>
  </mergeCells>
  <phoneticPr fontId="11" type="noConversion"/>
  <pageMargins left="0.7" right="0.7" top="0.75" bottom="0.75" header="0.3" footer="0.3"/>
  <pageSetup scale="9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3"/>
  <sheetViews>
    <sheetView zoomScale="96" zoomScaleNormal="96" zoomScalePageLayoutView="96" workbookViewId="0">
      <selection activeCell="E11" sqref="E11:E33"/>
    </sheetView>
  </sheetViews>
  <sheetFormatPr baseColWidth="10" defaultColWidth="8.83203125" defaultRowHeight="12" x14ac:dyDescent="0"/>
  <cols>
    <col min="1" max="1" width="34.5" style="6" customWidth="1"/>
    <col min="2" max="2" width="13" style="6" customWidth="1"/>
    <col min="3" max="3" width="11.83203125" style="6" customWidth="1"/>
    <col min="4" max="4" width="13.5" style="6" customWidth="1"/>
    <col min="5" max="5" width="11.83203125" style="6" customWidth="1"/>
    <col min="6" max="6" width="7.83203125" style="6" customWidth="1"/>
    <col min="7" max="16384" width="8.83203125" style="6"/>
  </cols>
  <sheetData>
    <row r="1" spans="1:8">
      <c r="A1" s="1" t="s">
        <v>63</v>
      </c>
      <c r="B1" s="2"/>
      <c r="C1" s="2"/>
      <c r="D1" s="2"/>
      <c r="E1" s="2"/>
      <c r="F1" s="3"/>
      <c r="G1" s="4"/>
      <c r="H1" s="5"/>
    </row>
    <row r="2" spans="1:8">
      <c r="B2" s="7"/>
      <c r="C2" s="7"/>
      <c r="D2" s="7"/>
      <c r="E2" s="7"/>
      <c r="F2" s="8"/>
      <c r="G2" s="4"/>
      <c r="H2" s="5"/>
    </row>
    <row r="3" spans="1:8">
      <c r="A3" s="74" t="s">
        <v>62</v>
      </c>
      <c r="B3" s="74"/>
      <c r="C3" s="74"/>
      <c r="D3" s="68"/>
      <c r="E3" s="68"/>
      <c r="F3" s="8"/>
      <c r="G3" s="4"/>
      <c r="H3" s="5"/>
    </row>
    <row r="4" spans="1:8">
      <c r="A4" s="74" t="s">
        <v>32</v>
      </c>
      <c r="B4" s="74"/>
      <c r="C4" s="74"/>
      <c r="D4" s="68"/>
      <c r="E4" s="68"/>
      <c r="F4" s="8"/>
      <c r="G4" s="4"/>
      <c r="H4" s="5"/>
    </row>
    <row r="5" spans="1:8">
      <c r="A5" s="74" t="s">
        <v>64</v>
      </c>
      <c r="B5" s="74"/>
      <c r="C5" s="74"/>
      <c r="D5" s="10"/>
      <c r="E5" s="10"/>
      <c r="G5" s="11"/>
      <c r="H5" s="5"/>
    </row>
    <row r="6" spans="1:8">
      <c r="A6" s="68"/>
      <c r="B6" s="68"/>
      <c r="C6" s="68"/>
      <c r="D6" s="10"/>
      <c r="E6" s="10"/>
      <c r="G6" s="11"/>
      <c r="H6" s="5"/>
    </row>
    <row r="7" spans="1:8">
      <c r="A7" s="5"/>
      <c r="B7" s="75" t="s">
        <v>1</v>
      </c>
      <c r="C7" s="75"/>
      <c r="D7" s="75" t="s">
        <v>4</v>
      </c>
      <c r="E7" s="75"/>
      <c r="G7" s="11"/>
      <c r="H7" s="5"/>
    </row>
    <row r="8" spans="1:8" ht="15.75" customHeight="1" thickBot="1">
      <c r="A8" s="13"/>
      <c r="B8" s="69" t="s">
        <v>2</v>
      </c>
      <c r="C8" s="69" t="s">
        <v>3</v>
      </c>
      <c r="D8" s="69" t="s">
        <v>2</v>
      </c>
      <c r="E8" s="69" t="s">
        <v>3</v>
      </c>
      <c r="F8" s="8"/>
      <c r="G8" s="11"/>
      <c r="H8" s="5"/>
    </row>
    <row r="9" spans="1:8">
      <c r="A9" s="48" t="s">
        <v>33</v>
      </c>
      <c r="B9" s="16"/>
      <c r="C9" s="28"/>
      <c r="D9" s="49"/>
      <c r="E9" s="28"/>
      <c r="F9" s="8"/>
      <c r="G9" s="11"/>
      <c r="H9" s="5"/>
    </row>
    <row r="10" spans="1:8">
      <c r="A10" s="15" t="s">
        <v>34</v>
      </c>
      <c r="B10" s="16"/>
      <c r="C10" s="28"/>
      <c r="D10" s="49"/>
      <c r="E10" s="28"/>
      <c r="F10" s="8"/>
      <c r="G10" s="11"/>
      <c r="H10" s="5"/>
    </row>
    <row r="11" spans="1:8">
      <c r="A11" s="15" t="s">
        <v>35</v>
      </c>
      <c r="B11" s="16">
        <v>23905.98</v>
      </c>
      <c r="C11" s="81"/>
      <c r="D11" s="17">
        <v>8029.57</v>
      </c>
      <c r="E11" s="80"/>
      <c r="F11" s="8"/>
      <c r="G11" s="4"/>
      <c r="H11" s="5"/>
    </row>
    <row r="12" spans="1:8">
      <c r="A12" s="15" t="s">
        <v>36</v>
      </c>
      <c r="B12" s="16">
        <v>18142.150000000001</v>
      </c>
      <c r="C12" s="81"/>
      <c r="D12" s="17">
        <v>17915.63</v>
      </c>
      <c r="E12" s="80"/>
      <c r="F12" s="8"/>
      <c r="G12" s="4"/>
      <c r="H12" s="5"/>
    </row>
    <row r="13" spans="1:8">
      <c r="A13" s="15" t="s">
        <v>37</v>
      </c>
      <c r="B13" s="16">
        <v>98142.36</v>
      </c>
      <c r="C13" s="81"/>
      <c r="D13" s="17">
        <v>82194.38</v>
      </c>
      <c r="E13" s="80"/>
      <c r="F13" s="8"/>
      <c r="G13" s="4"/>
      <c r="H13" s="5"/>
    </row>
    <row r="14" spans="1:8" ht="13" thickBot="1">
      <c r="A14" s="15" t="s">
        <v>65</v>
      </c>
      <c r="B14" s="16">
        <v>9148.25</v>
      </c>
      <c r="C14" s="81"/>
      <c r="D14" s="17">
        <v>8143.37</v>
      </c>
      <c r="E14" s="80"/>
      <c r="F14" s="8"/>
      <c r="G14" s="4"/>
      <c r="H14" s="5"/>
    </row>
    <row r="15" spans="1:8" ht="13" thickBot="1">
      <c r="A15" s="15" t="s">
        <v>38</v>
      </c>
      <c r="B15" s="50">
        <f>SUM(B11:B14)</f>
        <v>149338.74</v>
      </c>
      <c r="C15" s="81"/>
      <c r="D15" s="51">
        <f>SUM(D11:D14)</f>
        <v>116282.95</v>
      </c>
      <c r="E15" s="80"/>
      <c r="F15" s="18"/>
      <c r="G15" s="4"/>
      <c r="H15" s="5"/>
    </row>
    <row r="16" spans="1:8" ht="13" thickTop="1">
      <c r="A16" s="15" t="s">
        <v>39</v>
      </c>
      <c r="B16" s="16"/>
      <c r="C16" s="81"/>
      <c r="D16" s="49"/>
      <c r="E16" s="80"/>
      <c r="F16" s="18"/>
      <c r="G16" s="4"/>
      <c r="H16" s="5"/>
    </row>
    <row r="17" spans="1:8">
      <c r="A17" s="15" t="s">
        <v>40</v>
      </c>
      <c r="B17" s="16">
        <v>32989.040000000001</v>
      </c>
      <c r="C17" s="81"/>
      <c r="D17" s="17">
        <v>38195.519999999997</v>
      </c>
      <c r="E17" s="80"/>
      <c r="F17" s="18"/>
      <c r="G17" s="4"/>
      <c r="H17" s="5"/>
    </row>
    <row r="18" spans="1:8">
      <c r="A18" s="15" t="s">
        <v>41</v>
      </c>
      <c r="B18" s="16">
        <v>35184.47</v>
      </c>
      <c r="C18" s="81"/>
      <c r="D18" s="17">
        <v>40914.83</v>
      </c>
      <c r="E18" s="80"/>
      <c r="F18" s="18"/>
      <c r="G18" s="4"/>
      <c r="H18" s="5"/>
    </row>
    <row r="19" spans="1:8" ht="13" thickBot="1">
      <c r="A19" s="15" t="s">
        <v>42</v>
      </c>
      <c r="B19" s="52">
        <f>SUM(B17:B18)</f>
        <v>68173.510000000009</v>
      </c>
      <c r="C19" s="82"/>
      <c r="D19" s="58">
        <f>SUM(D17:D18)</f>
        <v>79110.350000000006</v>
      </c>
      <c r="E19" s="80"/>
      <c r="F19" s="18"/>
      <c r="G19" s="4"/>
      <c r="H19" s="5"/>
    </row>
    <row r="20" spans="1:8" ht="13" thickBot="1">
      <c r="A20" s="15" t="s">
        <v>43</v>
      </c>
      <c r="B20" s="30">
        <f>B15+B19</f>
        <v>217512.25</v>
      </c>
      <c r="C20" s="83"/>
      <c r="D20" s="46">
        <f>D15+D19</f>
        <v>195393.3</v>
      </c>
      <c r="E20" s="80"/>
      <c r="F20" s="18"/>
      <c r="G20" s="4"/>
      <c r="H20" s="5"/>
    </row>
    <row r="21" spans="1:8" ht="13" thickTop="1">
      <c r="A21" s="15"/>
      <c r="B21" s="16"/>
      <c r="C21" s="84"/>
      <c r="D21" s="49"/>
      <c r="E21" s="80"/>
      <c r="F21" s="18"/>
      <c r="G21" s="4"/>
      <c r="H21" s="5"/>
    </row>
    <row r="22" spans="1:8">
      <c r="A22" s="48" t="s">
        <v>44</v>
      </c>
      <c r="B22" s="16"/>
      <c r="C22" s="84"/>
      <c r="D22" s="49"/>
      <c r="E22" s="80"/>
      <c r="F22" s="18"/>
      <c r="G22" s="4"/>
      <c r="H22" s="5"/>
    </row>
    <row r="23" spans="1:8">
      <c r="A23" s="15" t="s">
        <v>45</v>
      </c>
      <c r="B23" s="16"/>
      <c r="C23" s="84"/>
      <c r="D23" s="49"/>
      <c r="E23" s="80"/>
      <c r="F23" s="18"/>
      <c r="G23" s="4"/>
      <c r="H23" s="5"/>
    </row>
    <row r="24" spans="1:8">
      <c r="A24" s="15" t="s">
        <v>46</v>
      </c>
      <c r="B24" s="16">
        <v>14189.1</v>
      </c>
      <c r="C24" s="80"/>
      <c r="D24" s="17">
        <v>26491.11</v>
      </c>
      <c r="E24" s="80"/>
      <c r="F24" s="18"/>
      <c r="G24" s="4"/>
      <c r="H24" s="5"/>
    </row>
    <row r="25" spans="1:8">
      <c r="A25" s="15" t="s">
        <v>47</v>
      </c>
      <c r="B25" s="16">
        <v>2000</v>
      </c>
      <c r="C25" s="80"/>
      <c r="D25" s="17">
        <v>1800</v>
      </c>
      <c r="E25" s="80"/>
      <c r="F25" s="18"/>
      <c r="G25" s="4"/>
      <c r="H25" s="5"/>
    </row>
    <row r="26" spans="1:8" ht="13" thickBot="1">
      <c r="A26" s="15" t="s">
        <v>66</v>
      </c>
      <c r="B26" s="16">
        <v>9481.76</v>
      </c>
      <c r="C26" s="80"/>
      <c r="D26" s="17">
        <v>10947.61</v>
      </c>
      <c r="E26" s="80"/>
      <c r="F26" s="18"/>
      <c r="G26" s="4"/>
      <c r="H26" s="5"/>
    </row>
    <row r="27" spans="1:8" ht="13" thickBot="1">
      <c r="A27" s="15" t="s">
        <v>48</v>
      </c>
      <c r="B27" s="50">
        <f>SUM(B24:B26)</f>
        <v>25670.86</v>
      </c>
      <c r="C27" s="80"/>
      <c r="D27" s="59">
        <f>SUM(D24:D26)</f>
        <v>39238.720000000001</v>
      </c>
      <c r="E27" s="80"/>
      <c r="F27" s="18"/>
      <c r="G27" s="4"/>
      <c r="H27" s="5"/>
    </row>
    <row r="28" spans="1:8" ht="13" thickTop="1">
      <c r="C28" s="80"/>
      <c r="E28" s="80"/>
    </row>
    <row r="29" spans="1:8">
      <c r="A29" s="48" t="s">
        <v>49</v>
      </c>
      <c r="C29" s="80"/>
      <c r="E29" s="80"/>
      <c r="F29" s="18"/>
      <c r="G29" s="4"/>
      <c r="H29" s="5"/>
    </row>
    <row r="30" spans="1:8">
      <c r="A30" s="15" t="s">
        <v>50</v>
      </c>
      <c r="B30" s="54">
        <v>100000</v>
      </c>
      <c r="C30" s="80"/>
      <c r="D30" s="54">
        <v>90000</v>
      </c>
      <c r="E30" s="80"/>
      <c r="F30" s="18"/>
      <c r="G30" s="4"/>
      <c r="H30" s="5"/>
    </row>
    <row r="31" spans="1:8" ht="13" thickBot="1">
      <c r="A31" s="15" t="s">
        <v>51</v>
      </c>
      <c r="B31" s="54">
        <v>91841.39</v>
      </c>
      <c r="C31" s="80"/>
      <c r="D31" s="54">
        <v>66154.58</v>
      </c>
      <c r="E31" s="80"/>
      <c r="F31" s="18"/>
      <c r="G31" s="4"/>
      <c r="H31" s="5"/>
    </row>
    <row r="32" spans="1:8" ht="13" thickBot="1">
      <c r="A32" s="15" t="s">
        <v>52</v>
      </c>
      <c r="B32" s="55">
        <f>B31+B30</f>
        <v>191841.39</v>
      </c>
      <c r="C32" s="80"/>
      <c r="D32" s="60">
        <f>SUM(D30+D31)</f>
        <v>156154.58000000002</v>
      </c>
      <c r="E32" s="80"/>
      <c r="F32" s="18"/>
      <c r="G32" s="4"/>
      <c r="H32" s="5"/>
    </row>
    <row r="33" spans="1:8" ht="14" thickTop="1" thickBot="1">
      <c r="A33" s="15" t="s">
        <v>53</v>
      </c>
      <c r="B33" s="56">
        <f>B27+B32</f>
        <v>217512.25</v>
      </c>
      <c r="C33" s="80"/>
      <c r="D33" s="61">
        <f>D27+D32</f>
        <v>195393.30000000002</v>
      </c>
      <c r="E33" s="80"/>
      <c r="F33" s="18"/>
      <c r="G33" s="4"/>
      <c r="H33" s="5"/>
    </row>
    <row r="34" spans="1:8" ht="13" thickTop="1">
      <c r="A34" s="15"/>
      <c r="B34" s="19"/>
      <c r="C34" s="19"/>
      <c r="D34" s="12"/>
      <c r="E34" s="12"/>
      <c r="F34" s="18"/>
      <c r="G34" s="4"/>
      <c r="H34" s="5"/>
    </row>
    <row r="35" spans="1:8">
      <c r="A35" s="20"/>
      <c r="B35" s="19"/>
      <c r="C35" s="19"/>
      <c r="D35" s="12"/>
      <c r="E35" s="12"/>
      <c r="F35" s="18"/>
      <c r="G35" s="4"/>
      <c r="H35" s="5"/>
    </row>
    <row r="36" spans="1:8">
      <c r="A36" s="20"/>
      <c r="B36" s="19"/>
      <c r="C36" s="19"/>
      <c r="D36" s="12"/>
      <c r="E36" s="12"/>
      <c r="F36" s="18"/>
      <c r="G36" s="4"/>
      <c r="H36" s="5"/>
    </row>
    <row r="37" spans="1:8">
      <c r="A37" s="20"/>
      <c r="B37" s="19"/>
      <c r="C37" s="19"/>
      <c r="D37" s="12"/>
      <c r="E37" s="12"/>
      <c r="F37" s="18"/>
      <c r="G37" s="4"/>
      <c r="H37" s="5"/>
    </row>
    <row r="38" spans="1:8">
      <c r="A38" s="20"/>
      <c r="B38" s="19"/>
      <c r="C38" s="19"/>
      <c r="D38" s="12"/>
      <c r="E38" s="12"/>
      <c r="F38" s="18"/>
      <c r="G38" s="4"/>
      <c r="H38" s="5"/>
    </row>
    <row r="39" spans="1:8">
      <c r="A39" s="20"/>
      <c r="B39" s="19"/>
      <c r="C39" s="19"/>
      <c r="D39" s="12"/>
      <c r="E39" s="12"/>
      <c r="F39" s="18"/>
      <c r="G39" s="4"/>
      <c r="H39" s="5"/>
    </row>
    <row r="40" spans="1:8">
      <c r="A40" s="20"/>
      <c r="B40" s="19"/>
      <c r="C40" s="19"/>
      <c r="D40" s="12"/>
      <c r="E40" s="12"/>
      <c r="F40" s="18"/>
      <c r="G40" s="4"/>
      <c r="H40" s="5"/>
    </row>
    <row r="41" spans="1:8">
      <c r="A41" s="21"/>
      <c r="B41" s="21"/>
      <c r="C41" s="21"/>
      <c r="D41" s="12"/>
      <c r="E41" s="12"/>
      <c r="F41" s="18"/>
      <c r="G41" s="4"/>
      <c r="H41" s="5"/>
    </row>
    <row r="42" spans="1:8">
      <c r="A42" s="22"/>
      <c r="B42" s="23"/>
      <c r="C42" s="23"/>
      <c r="D42" s="24"/>
      <c r="E42" s="24"/>
      <c r="F42" s="8"/>
      <c r="G42" s="25"/>
      <c r="H42" s="5"/>
    </row>
    <row r="43" spans="1:8">
      <c r="A43" s="26"/>
      <c r="B43" s="26"/>
      <c r="C43" s="26"/>
      <c r="D43" s="26"/>
      <c r="E43" s="26"/>
      <c r="F43" s="27"/>
      <c r="G43" s="18"/>
    </row>
  </sheetData>
  <mergeCells count="5">
    <mergeCell ref="A3:C3"/>
    <mergeCell ref="A4:C4"/>
    <mergeCell ref="A5:C5"/>
    <mergeCell ref="D7:E7"/>
    <mergeCell ref="B7:C7"/>
  </mergeCells>
  <phoneticPr fontId="11" type="noConversion"/>
  <pageMargins left="0.7" right="0.7" top="0.75" bottom="0.75" header="0.3" footer="0.3"/>
  <pageSetup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3"/>
  <sheetViews>
    <sheetView zoomScale="96" zoomScaleNormal="96" zoomScalePageLayoutView="96" workbookViewId="0">
      <selection activeCell="E8" sqref="E8:E21"/>
    </sheetView>
  </sheetViews>
  <sheetFormatPr baseColWidth="10" defaultColWidth="8.83203125" defaultRowHeight="12" x14ac:dyDescent="0"/>
  <cols>
    <col min="1" max="1" width="33.1640625" style="6" customWidth="1"/>
    <col min="2" max="5" width="13" style="6" customWidth="1"/>
    <col min="6" max="6" width="7.83203125" style="6" customWidth="1"/>
    <col min="7" max="16384" width="8.83203125" style="6"/>
  </cols>
  <sheetData>
    <row r="1" spans="1:8">
      <c r="A1" s="1" t="s">
        <v>63</v>
      </c>
      <c r="B1" s="2"/>
      <c r="C1" s="2"/>
      <c r="D1" s="2"/>
      <c r="E1" s="2"/>
      <c r="F1" s="3"/>
      <c r="G1" s="4"/>
      <c r="H1" s="5"/>
    </row>
    <row r="2" spans="1:8">
      <c r="B2" s="7"/>
      <c r="C2" s="7"/>
      <c r="D2" s="7"/>
      <c r="E2" s="7"/>
      <c r="F2" s="8"/>
      <c r="G2" s="4"/>
      <c r="H2" s="5"/>
    </row>
    <row r="3" spans="1:8">
      <c r="A3" s="74" t="s">
        <v>62</v>
      </c>
      <c r="B3" s="74"/>
      <c r="C3" s="74"/>
      <c r="D3" s="9"/>
      <c r="E3" s="9"/>
      <c r="F3" s="8"/>
      <c r="G3" s="4"/>
      <c r="H3" s="5"/>
    </row>
    <row r="4" spans="1:8">
      <c r="A4" s="74" t="s">
        <v>0</v>
      </c>
      <c r="B4" s="74"/>
      <c r="C4" s="74"/>
      <c r="D4" s="9"/>
      <c r="E4" s="9"/>
      <c r="F4" s="8"/>
      <c r="G4" s="4"/>
      <c r="H4" s="5"/>
    </row>
    <row r="5" spans="1:8">
      <c r="A5" s="74" t="s">
        <v>55</v>
      </c>
      <c r="B5" s="74"/>
      <c r="C5" s="74"/>
      <c r="D5" s="10"/>
      <c r="E5" s="10"/>
      <c r="G5" s="11"/>
      <c r="H5" s="5"/>
    </row>
    <row r="6" spans="1:8">
      <c r="A6" s="5"/>
      <c r="B6" s="43"/>
      <c r="C6" s="43"/>
      <c r="D6" s="75" t="s">
        <v>54</v>
      </c>
      <c r="E6" s="75"/>
      <c r="G6" s="11"/>
      <c r="H6" s="5"/>
    </row>
    <row r="7" spans="1:8" ht="15.75" customHeight="1" thickBot="1">
      <c r="A7" s="13"/>
      <c r="B7" s="44" t="s">
        <v>1</v>
      </c>
      <c r="C7" s="14" t="s">
        <v>4</v>
      </c>
      <c r="D7" s="14" t="s">
        <v>2</v>
      </c>
      <c r="E7" s="14" t="s">
        <v>3</v>
      </c>
      <c r="F7" s="8"/>
      <c r="G7" s="11"/>
      <c r="H7" s="5"/>
    </row>
    <row r="8" spans="1:8">
      <c r="A8" s="15" t="s">
        <v>5</v>
      </c>
      <c r="B8" s="16">
        <v>838941.16</v>
      </c>
      <c r="C8" s="17">
        <v>774827.66</v>
      </c>
      <c r="D8" s="17">
        <f>B8-C8</f>
        <v>64113.5</v>
      </c>
      <c r="E8" s="80"/>
      <c r="F8" s="8"/>
      <c r="G8" s="11"/>
      <c r="H8" s="5"/>
    </row>
    <row r="9" spans="1:8" ht="13" thickBot="1">
      <c r="A9" s="15" t="s">
        <v>6</v>
      </c>
      <c r="B9" s="29">
        <v>391491.71</v>
      </c>
      <c r="C9" s="17">
        <v>366608.74</v>
      </c>
      <c r="D9" s="17">
        <f t="shared" ref="D9:D14" si="0">B9-C9</f>
        <v>24882.97000000003</v>
      </c>
      <c r="E9" s="80"/>
      <c r="F9" s="8"/>
      <c r="G9" s="11"/>
      <c r="H9" s="5"/>
    </row>
    <row r="10" spans="1:8" ht="13" thickBot="1">
      <c r="A10" s="15" t="s">
        <v>7</v>
      </c>
      <c r="B10" s="30">
        <f>B8-B9</f>
        <v>447449.45</v>
      </c>
      <c r="C10" s="46">
        <f>C8-C9</f>
        <v>408218.92000000004</v>
      </c>
      <c r="D10" s="46">
        <f t="shared" si="0"/>
        <v>39230.52999999997</v>
      </c>
      <c r="E10" s="80"/>
      <c r="F10" s="8"/>
      <c r="G10" s="4"/>
      <c r="H10" s="5"/>
    </row>
    <row r="11" spans="1:8" ht="13" thickTop="1">
      <c r="A11" s="15" t="s">
        <v>8</v>
      </c>
      <c r="B11" s="16"/>
      <c r="C11" s="17"/>
      <c r="D11" s="17"/>
      <c r="E11" s="80"/>
      <c r="F11" s="8"/>
      <c r="G11" s="4"/>
      <c r="H11" s="5"/>
    </row>
    <row r="12" spans="1:8">
      <c r="A12" s="15" t="s">
        <v>58</v>
      </c>
      <c r="B12" s="16">
        <v>24600</v>
      </c>
      <c r="C12" s="17">
        <v>22560</v>
      </c>
      <c r="D12" s="17">
        <f t="shared" si="0"/>
        <v>2040</v>
      </c>
      <c r="E12" s="80"/>
      <c r="F12" s="8"/>
      <c r="G12" s="4"/>
      <c r="H12" s="5"/>
    </row>
    <row r="13" spans="1:8">
      <c r="A13" s="15" t="s">
        <v>59</v>
      </c>
      <c r="B13" s="16">
        <v>10491.18</v>
      </c>
      <c r="C13" s="17">
        <v>9742.49</v>
      </c>
      <c r="D13" s="17">
        <f t="shared" si="0"/>
        <v>748.69000000000051</v>
      </c>
      <c r="E13" s="80"/>
      <c r="F13" s="18"/>
      <c r="G13" s="4"/>
      <c r="H13" s="5"/>
    </row>
    <row r="14" spans="1:8">
      <c r="A14" s="15" t="s">
        <v>60</v>
      </c>
      <c r="B14" s="16">
        <v>204184.58</v>
      </c>
      <c r="C14" s="17">
        <v>192919.43</v>
      </c>
      <c r="D14" s="17">
        <f t="shared" si="0"/>
        <v>11265.149999999994</v>
      </c>
      <c r="E14" s="80"/>
      <c r="F14" s="18"/>
      <c r="G14" s="4"/>
      <c r="H14" s="5"/>
    </row>
    <row r="15" spans="1:8" ht="13" thickBot="1">
      <c r="A15" s="15" t="s">
        <v>61</v>
      </c>
      <c r="B15" s="16">
        <v>169184.15</v>
      </c>
      <c r="C15" s="17">
        <v>170194.55</v>
      </c>
      <c r="D15" s="17">
        <f>B15-C15</f>
        <v>-1010.3999999999942</v>
      </c>
      <c r="E15" s="80"/>
      <c r="F15" s="18"/>
      <c r="G15" s="4"/>
      <c r="H15" s="5"/>
    </row>
    <row r="16" spans="1:8" ht="13" thickBot="1">
      <c r="A16" s="15" t="s">
        <v>9</v>
      </c>
      <c r="B16" s="30">
        <f>SUM(B12:B15)</f>
        <v>408459.91</v>
      </c>
      <c r="C16" s="46">
        <f>SUM(C12:C15)</f>
        <v>395416.47</v>
      </c>
      <c r="D16" s="46">
        <f>SUM(D12:D15)</f>
        <v>13043.44</v>
      </c>
      <c r="E16" s="80"/>
      <c r="F16" s="18"/>
      <c r="G16" s="4"/>
      <c r="H16" s="5"/>
    </row>
    <row r="17" spans="1:8" ht="13" thickTop="1">
      <c r="A17" s="15" t="s">
        <v>10</v>
      </c>
      <c r="B17" s="16">
        <v>38989.54</v>
      </c>
      <c r="C17" s="17">
        <v>12802.45</v>
      </c>
      <c r="D17" s="17">
        <v>89052.64</v>
      </c>
      <c r="E17" s="80"/>
      <c r="F17" s="18"/>
      <c r="G17" s="4"/>
      <c r="H17" s="5"/>
    </row>
    <row r="18" spans="1:8" ht="13" thickBot="1">
      <c r="A18" s="15" t="s">
        <v>11</v>
      </c>
      <c r="B18" s="16">
        <v>642</v>
      </c>
      <c r="C18" s="17">
        <v>228</v>
      </c>
      <c r="D18" s="17">
        <f>B18-C18</f>
        <v>414</v>
      </c>
      <c r="E18" s="80"/>
      <c r="F18" s="18"/>
      <c r="G18" s="4"/>
      <c r="H18" s="5"/>
    </row>
    <row r="19" spans="1:8">
      <c r="A19" s="15" t="s">
        <v>12</v>
      </c>
      <c r="B19" s="45">
        <f>B17+B18</f>
        <v>39631.54</v>
      </c>
      <c r="C19" s="47">
        <f>SUM(C17:C18)</f>
        <v>13030.45</v>
      </c>
      <c r="D19" s="47">
        <f>B19-C19</f>
        <v>26601.09</v>
      </c>
      <c r="E19" s="80"/>
      <c r="F19" s="18"/>
      <c r="G19" s="4"/>
      <c r="H19" s="5"/>
    </row>
    <row r="20" spans="1:8" ht="13" thickBot="1">
      <c r="A20" s="15" t="s">
        <v>13</v>
      </c>
      <c r="B20" s="16">
        <v>5944.73</v>
      </c>
      <c r="C20" s="17">
        <v>1954.57</v>
      </c>
      <c r="D20" s="17">
        <f>B20-C20</f>
        <v>3990.16</v>
      </c>
      <c r="E20" s="80"/>
      <c r="F20" s="18"/>
      <c r="G20" s="4"/>
      <c r="H20" s="5"/>
    </row>
    <row r="21" spans="1:8" ht="13" thickBot="1">
      <c r="A21" s="15" t="s">
        <v>14</v>
      </c>
      <c r="B21" s="30">
        <f>B19-B20</f>
        <v>33686.81</v>
      </c>
      <c r="C21" s="46">
        <f>C19-C20</f>
        <v>11075.880000000001</v>
      </c>
      <c r="D21" s="46">
        <f>D19-D20</f>
        <v>22610.93</v>
      </c>
      <c r="E21" s="80"/>
      <c r="F21" s="18"/>
      <c r="G21" s="4"/>
      <c r="H21" s="5"/>
    </row>
    <row r="22" spans="1:8" ht="13" thickTop="1">
      <c r="A22" s="15"/>
      <c r="B22" s="33"/>
      <c r="C22" s="17"/>
      <c r="D22" s="12"/>
      <c r="E22" s="12"/>
      <c r="F22" s="18"/>
      <c r="G22" s="4"/>
      <c r="H22" s="5"/>
    </row>
    <row r="23" spans="1:8">
      <c r="A23" s="15"/>
      <c r="B23" s="19"/>
      <c r="C23" s="19"/>
      <c r="D23" s="12"/>
      <c r="E23" s="12"/>
      <c r="F23" s="18"/>
      <c r="G23" s="4"/>
      <c r="H23" s="5"/>
    </row>
    <row r="24" spans="1:8">
      <c r="A24" s="15"/>
      <c r="B24" s="19"/>
      <c r="C24" s="19"/>
      <c r="D24" s="12"/>
      <c r="E24" s="12"/>
      <c r="F24" s="18"/>
      <c r="G24" s="4"/>
      <c r="H24" s="5"/>
    </row>
    <row r="25" spans="1:8">
      <c r="A25" s="20"/>
      <c r="B25" s="19"/>
      <c r="C25" s="19"/>
      <c r="D25" s="12"/>
      <c r="E25" s="12"/>
      <c r="F25" s="18"/>
      <c r="G25" s="4"/>
      <c r="H25" s="5"/>
    </row>
    <row r="26" spans="1:8">
      <c r="A26" s="20"/>
      <c r="B26" s="19"/>
      <c r="C26" s="19"/>
      <c r="D26" s="12"/>
      <c r="E26" s="12"/>
      <c r="F26" s="18"/>
      <c r="G26" s="4"/>
      <c r="H26" s="5"/>
    </row>
    <row r="27" spans="1:8">
      <c r="A27" s="20"/>
      <c r="B27" s="19"/>
      <c r="C27" s="19"/>
      <c r="D27" s="12"/>
      <c r="E27" s="12"/>
      <c r="F27" s="18"/>
      <c r="G27" s="4"/>
      <c r="H27" s="5"/>
    </row>
    <row r="28" spans="1:8">
      <c r="A28" s="20"/>
      <c r="B28" s="19"/>
      <c r="C28" s="19"/>
      <c r="D28" s="12"/>
      <c r="E28" s="12"/>
      <c r="F28" s="18"/>
      <c r="G28" s="4"/>
      <c r="H28" s="5"/>
    </row>
    <row r="29" spans="1:8">
      <c r="A29" s="20"/>
      <c r="B29" s="19"/>
      <c r="C29" s="19"/>
      <c r="D29" s="12"/>
      <c r="E29" s="12"/>
      <c r="F29" s="18"/>
      <c r="G29" s="4"/>
      <c r="H29" s="5"/>
    </row>
    <row r="30" spans="1:8">
      <c r="A30" s="20"/>
      <c r="B30" s="19"/>
      <c r="C30" s="19"/>
      <c r="D30" s="12"/>
      <c r="E30" s="12"/>
      <c r="F30" s="18"/>
      <c r="G30" s="4"/>
      <c r="H30" s="5"/>
    </row>
    <row r="31" spans="1:8">
      <c r="A31" s="20"/>
      <c r="B31" s="19"/>
      <c r="C31" s="19"/>
      <c r="D31" s="12"/>
      <c r="E31" s="12"/>
      <c r="F31" s="18"/>
      <c r="G31" s="4"/>
      <c r="H31" s="5"/>
    </row>
    <row r="32" spans="1:8">
      <c r="A32" s="20"/>
      <c r="B32" s="19"/>
      <c r="C32" s="19"/>
      <c r="D32" s="12"/>
      <c r="E32" s="12"/>
      <c r="F32" s="18"/>
      <c r="G32" s="4"/>
      <c r="H32" s="5"/>
    </row>
    <row r="33" spans="1:8">
      <c r="A33" s="20"/>
      <c r="B33" s="19"/>
      <c r="C33" s="19"/>
      <c r="D33" s="12"/>
      <c r="E33" s="12"/>
      <c r="F33" s="18"/>
      <c r="G33" s="4"/>
      <c r="H33" s="5"/>
    </row>
    <row r="34" spans="1:8">
      <c r="A34" s="20"/>
      <c r="B34" s="19"/>
      <c r="C34" s="19"/>
      <c r="D34" s="12"/>
      <c r="E34" s="12"/>
      <c r="F34" s="18"/>
      <c r="G34" s="4"/>
      <c r="H34" s="5"/>
    </row>
    <row r="35" spans="1:8">
      <c r="A35" s="20"/>
      <c r="B35" s="19"/>
      <c r="C35" s="19"/>
      <c r="D35" s="12"/>
      <c r="E35" s="12"/>
      <c r="F35" s="18"/>
      <c r="G35" s="4"/>
      <c r="H35" s="5"/>
    </row>
    <row r="36" spans="1:8">
      <c r="A36" s="20"/>
      <c r="B36" s="19"/>
      <c r="C36" s="19"/>
      <c r="D36" s="12"/>
      <c r="E36" s="12"/>
      <c r="F36" s="18"/>
      <c r="G36" s="4"/>
      <c r="H36" s="5"/>
    </row>
    <row r="37" spans="1:8">
      <c r="A37" s="20"/>
      <c r="B37" s="19"/>
      <c r="C37" s="19"/>
      <c r="D37" s="12"/>
      <c r="E37" s="12"/>
      <c r="F37" s="18"/>
      <c r="G37" s="4"/>
      <c r="H37" s="5"/>
    </row>
    <row r="38" spans="1:8">
      <c r="A38" s="20"/>
      <c r="B38" s="19"/>
      <c r="C38" s="19"/>
      <c r="D38" s="12"/>
      <c r="E38" s="12"/>
      <c r="F38" s="18"/>
      <c r="G38" s="4"/>
      <c r="H38" s="5"/>
    </row>
    <row r="39" spans="1:8">
      <c r="A39" s="20"/>
      <c r="B39" s="19"/>
      <c r="C39" s="19"/>
      <c r="D39" s="12"/>
      <c r="E39" s="12"/>
      <c r="F39" s="18"/>
      <c r="G39" s="4"/>
      <c r="H39" s="5"/>
    </row>
    <row r="40" spans="1:8">
      <c r="A40" s="20"/>
      <c r="B40" s="19"/>
      <c r="C40" s="19"/>
      <c r="D40" s="12"/>
      <c r="E40" s="12"/>
      <c r="F40" s="18"/>
      <c r="G40" s="4"/>
      <c r="H40" s="5"/>
    </row>
    <row r="41" spans="1:8">
      <c r="A41" s="21"/>
      <c r="B41" s="21"/>
      <c r="C41" s="21"/>
      <c r="D41" s="12"/>
      <c r="E41" s="12"/>
      <c r="F41" s="18"/>
      <c r="G41" s="4"/>
      <c r="H41" s="5"/>
    </row>
    <row r="42" spans="1:8">
      <c r="A42" s="22"/>
      <c r="B42" s="23"/>
      <c r="C42" s="23"/>
      <c r="D42" s="24"/>
      <c r="E42" s="24"/>
      <c r="F42" s="8"/>
      <c r="G42" s="25"/>
      <c r="H42" s="5"/>
    </row>
    <row r="43" spans="1:8">
      <c r="A43" s="26"/>
      <c r="B43" s="26"/>
      <c r="C43" s="26"/>
      <c r="D43" s="26"/>
      <c r="E43" s="26"/>
      <c r="F43" s="27"/>
      <c r="G43" s="18"/>
    </row>
  </sheetData>
  <mergeCells count="4">
    <mergeCell ref="A3:C3"/>
    <mergeCell ref="A4:C4"/>
    <mergeCell ref="A5:C5"/>
    <mergeCell ref="D6:E6"/>
  </mergeCells>
  <phoneticPr fontId="11" type="noConversion"/>
  <pageMargins left="0.7" right="0.7" top="0.75" bottom="0.75" header="0.3" footer="0.3"/>
  <pageSetup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2"/>
  <sheetViews>
    <sheetView zoomScale="98" zoomScaleNormal="98" zoomScalePageLayoutView="98" workbookViewId="0">
      <selection activeCell="D10" sqref="D10:E32"/>
    </sheetView>
  </sheetViews>
  <sheetFormatPr baseColWidth="10" defaultColWidth="8.83203125" defaultRowHeight="12" x14ac:dyDescent="0"/>
  <cols>
    <col min="1" max="1" width="34.5" style="6" customWidth="1"/>
    <col min="2" max="2" width="13" style="6" customWidth="1"/>
    <col min="3" max="3" width="11.83203125" style="6" customWidth="1"/>
    <col min="4" max="4" width="13.5" style="6" customWidth="1"/>
    <col min="5" max="5" width="11.83203125" style="6" customWidth="1"/>
    <col min="6" max="6" width="7.83203125" style="6" customWidth="1"/>
    <col min="7" max="16384" width="8.83203125" style="6"/>
  </cols>
  <sheetData>
    <row r="1" spans="1:8">
      <c r="A1" s="1" t="s">
        <v>63</v>
      </c>
      <c r="B1" s="2"/>
      <c r="C1" s="2"/>
      <c r="D1" s="2"/>
      <c r="E1" s="2"/>
      <c r="F1" s="3"/>
      <c r="G1" s="4"/>
      <c r="H1" s="5"/>
    </row>
    <row r="2" spans="1:8">
      <c r="B2" s="7"/>
      <c r="C2" s="7"/>
      <c r="D2" s="7"/>
      <c r="E2" s="7"/>
      <c r="F2" s="8"/>
      <c r="G2" s="4"/>
      <c r="H2" s="5"/>
    </row>
    <row r="3" spans="1:8">
      <c r="A3" s="74" t="s">
        <v>62</v>
      </c>
      <c r="B3" s="74"/>
      <c r="C3" s="74"/>
      <c r="D3" s="42"/>
      <c r="E3" s="42"/>
      <c r="F3" s="8"/>
      <c r="G3" s="4"/>
      <c r="H3" s="5"/>
    </row>
    <row r="4" spans="1:8">
      <c r="A4" s="74" t="s">
        <v>32</v>
      </c>
      <c r="B4" s="74"/>
      <c r="C4" s="74"/>
      <c r="D4" s="42"/>
      <c r="E4" s="42"/>
      <c r="F4" s="8"/>
      <c r="G4" s="4"/>
      <c r="H4" s="5"/>
    </row>
    <row r="5" spans="1:8">
      <c r="A5" s="74" t="s">
        <v>64</v>
      </c>
      <c r="B5" s="74"/>
      <c r="C5" s="74"/>
      <c r="D5" s="10"/>
      <c r="E5" s="10"/>
      <c r="G5" s="11"/>
      <c r="H5" s="5"/>
    </row>
    <row r="6" spans="1:8">
      <c r="A6" s="5"/>
      <c r="B6" s="75" t="s">
        <v>1</v>
      </c>
      <c r="C6" s="43"/>
      <c r="D6" s="75" t="s">
        <v>54</v>
      </c>
      <c r="E6" s="75"/>
      <c r="G6" s="11"/>
      <c r="H6" s="5"/>
    </row>
    <row r="7" spans="1:8" ht="15.75" customHeight="1" thickBot="1">
      <c r="A7" s="13"/>
      <c r="B7" s="76"/>
      <c r="C7" s="44" t="s">
        <v>4</v>
      </c>
      <c r="D7" s="44" t="s">
        <v>2</v>
      </c>
      <c r="E7" s="44" t="s">
        <v>3</v>
      </c>
      <c r="F7" s="8"/>
      <c r="G7" s="11"/>
      <c r="H7" s="5"/>
    </row>
    <row r="8" spans="1:8">
      <c r="A8" s="48" t="s">
        <v>33</v>
      </c>
      <c r="B8" s="16"/>
      <c r="C8" s="28"/>
      <c r="D8" s="49"/>
      <c r="E8" s="28"/>
      <c r="F8" s="8"/>
      <c r="G8" s="11"/>
      <c r="H8" s="5"/>
    </row>
    <row r="9" spans="1:8">
      <c r="A9" s="15" t="s">
        <v>34</v>
      </c>
      <c r="B9" s="16"/>
      <c r="C9" s="28"/>
      <c r="D9" s="49"/>
      <c r="E9" s="28"/>
      <c r="F9" s="8"/>
      <c r="G9" s="11"/>
      <c r="H9" s="5"/>
    </row>
    <row r="10" spans="1:8">
      <c r="A10" s="15" t="s">
        <v>35</v>
      </c>
      <c r="B10" s="16">
        <v>23905.98</v>
      </c>
      <c r="C10" s="49">
        <v>8029.57</v>
      </c>
      <c r="D10" s="85"/>
      <c r="E10" s="80"/>
      <c r="F10" s="8"/>
      <c r="G10" s="4"/>
      <c r="H10" s="5"/>
    </row>
    <row r="11" spans="1:8">
      <c r="A11" s="15" t="s">
        <v>36</v>
      </c>
      <c r="B11" s="16">
        <v>18142.150000000001</v>
      </c>
      <c r="C11" s="49">
        <v>17915.63</v>
      </c>
      <c r="D11" s="85"/>
      <c r="E11" s="80"/>
      <c r="F11" s="8"/>
      <c r="G11" s="4"/>
      <c r="H11" s="5"/>
    </row>
    <row r="12" spans="1:8">
      <c r="A12" s="15" t="s">
        <v>37</v>
      </c>
      <c r="B12" s="16">
        <v>98142.36</v>
      </c>
      <c r="C12" s="49">
        <v>82194.38</v>
      </c>
      <c r="D12" s="85"/>
      <c r="E12" s="80"/>
      <c r="F12" s="8"/>
      <c r="G12" s="4"/>
      <c r="H12" s="5"/>
    </row>
    <row r="13" spans="1:8" ht="13" thickBot="1">
      <c r="A13" s="15" t="s">
        <v>65</v>
      </c>
      <c r="B13" s="16">
        <v>9148.25</v>
      </c>
      <c r="C13" s="49">
        <v>8143.37</v>
      </c>
      <c r="D13" s="85"/>
      <c r="E13" s="80"/>
      <c r="F13" s="8"/>
      <c r="G13" s="4"/>
      <c r="H13" s="5"/>
    </row>
    <row r="14" spans="1:8" ht="13" thickBot="1">
      <c r="A14" s="15" t="s">
        <v>38</v>
      </c>
      <c r="B14" s="50">
        <f>SUM(B10:B13)</f>
        <v>149338.74</v>
      </c>
      <c r="C14" s="50">
        <f>SUM(C10:C13)</f>
        <v>116282.95</v>
      </c>
      <c r="D14" s="86"/>
      <c r="E14" s="80"/>
      <c r="F14" s="18"/>
      <c r="G14" s="4"/>
      <c r="H14" s="5"/>
    </row>
    <row r="15" spans="1:8" ht="13" thickTop="1">
      <c r="A15" s="15" t="s">
        <v>39</v>
      </c>
      <c r="B15" s="16"/>
      <c r="C15" s="57"/>
      <c r="D15" s="87"/>
      <c r="E15" s="80"/>
      <c r="F15" s="18"/>
      <c r="G15" s="4"/>
      <c r="H15" s="5"/>
    </row>
    <row r="16" spans="1:8">
      <c r="A16" s="15" t="s">
        <v>40</v>
      </c>
      <c r="B16" s="16">
        <v>32989.040000000001</v>
      </c>
      <c r="C16" s="49">
        <v>38195.519999999997</v>
      </c>
      <c r="D16" s="85"/>
      <c r="E16" s="80"/>
      <c r="F16" s="18"/>
      <c r="G16" s="4"/>
      <c r="H16" s="5"/>
    </row>
    <row r="17" spans="1:8">
      <c r="A17" s="15" t="s">
        <v>41</v>
      </c>
      <c r="B17" s="16">
        <v>35184.47</v>
      </c>
      <c r="C17" s="49">
        <v>40914.83</v>
      </c>
      <c r="D17" s="85"/>
      <c r="E17" s="80"/>
      <c r="F17" s="18"/>
      <c r="G17" s="4"/>
      <c r="H17" s="5"/>
    </row>
    <row r="18" spans="1:8" ht="13" thickBot="1">
      <c r="A18" s="15" t="s">
        <v>42</v>
      </c>
      <c r="B18" s="52">
        <f>SUM(B16:B17)</f>
        <v>68173.510000000009</v>
      </c>
      <c r="C18" s="53">
        <f>SUM(C16:C17)</f>
        <v>79110.350000000006</v>
      </c>
      <c r="D18" s="88"/>
      <c r="E18" s="80"/>
      <c r="F18" s="18"/>
      <c r="G18" s="4"/>
      <c r="H18" s="5"/>
    </row>
    <row r="19" spans="1:8" ht="13" thickBot="1">
      <c r="A19" s="15" t="s">
        <v>43</v>
      </c>
      <c r="B19" s="30">
        <f>B14+B18</f>
        <v>217512.25</v>
      </c>
      <c r="C19" s="30">
        <f>C14+C18</f>
        <v>195393.3</v>
      </c>
      <c r="D19" s="89"/>
      <c r="E19" s="80"/>
      <c r="F19" s="18"/>
      <c r="G19" s="4"/>
      <c r="H19" s="5"/>
    </row>
    <row r="20" spans="1:8" ht="13" thickTop="1">
      <c r="A20" s="15"/>
      <c r="B20" s="16"/>
      <c r="C20" s="57"/>
      <c r="D20" s="87"/>
      <c r="E20" s="80"/>
      <c r="F20" s="18"/>
      <c r="G20" s="4"/>
      <c r="H20" s="5"/>
    </row>
    <row r="21" spans="1:8">
      <c r="A21" s="48" t="s">
        <v>44</v>
      </c>
      <c r="B21" s="16"/>
      <c r="C21" s="57"/>
      <c r="D21" s="87"/>
      <c r="E21" s="80"/>
      <c r="F21" s="18"/>
      <c r="G21" s="4"/>
      <c r="H21" s="5"/>
    </row>
    <row r="22" spans="1:8">
      <c r="A22" s="15" t="s">
        <v>45</v>
      </c>
      <c r="B22" s="16"/>
      <c r="C22" s="57"/>
      <c r="D22" s="87"/>
      <c r="E22" s="80"/>
      <c r="F22" s="18"/>
      <c r="G22" s="4"/>
      <c r="H22" s="5"/>
    </row>
    <row r="23" spans="1:8">
      <c r="A23" s="15" t="s">
        <v>46</v>
      </c>
      <c r="B23" s="16">
        <v>14189.1</v>
      </c>
      <c r="C23" s="49">
        <v>26491.11</v>
      </c>
      <c r="D23" s="85"/>
      <c r="E23" s="80"/>
      <c r="F23" s="18"/>
      <c r="G23" s="4"/>
      <c r="H23" s="5"/>
    </row>
    <row r="24" spans="1:8">
      <c r="A24" s="15" t="s">
        <v>47</v>
      </c>
      <c r="B24" s="16">
        <v>2000</v>
      </c>
      <c r="C24" s="49">
        <v>1800</v>
      </c>
      <c r="D24" s="85"/>
      <c r="E24" s="80"/>
      <c r="F24" s="18"/>
      <c r="G24" s="4"/>
      <c r="H24" s="5"/>
    </row>
    <row r="25" spans="1:8" ht="13" thickBot="1">
      <c r="A25" s="15" t="s">
        <v>66</v>
      </c>
      <c r="B25" s="16">
        <v>9481.76</v>
      </c>
      <c r="C25" s="49">
        <v>10947.61</v>
      </c>
      <c r="D25" s="85"/>
      <c r="E25" s="80"/>
      <c r="F25" s="18"/>
      <c r="G25" s="4"/>
      <c r="H25" s="5"/>
    </row>
    <row r="26" spans="1:8" ht="13" thickBot="1">
      <c r="A26" s="15" t="s">
        <v>48</v>
      </c>
      <c r="B26" s="50">
        <f>SUM(B23:B25)</f>
        <v>25670.86</v>
      </c>
      <c r="C26" s="51">
        <f>SUM(C23:C25)</f>
        <v>39238.720000000001</v>
      </c>
      <c r="D26" s="90"/>
      <c r="E26" s="80"/>
      <c r="F26" s="18"/>
      <c r="G26" s="4"/>
      <c r="H26" s="5"/>
    </row>
    <row r="27" spans="1:8" ht="13" thickTop="1">
      <c r="C27" s="57"/>
      <c r="D27" s="91"/>
      <c r="E27" s="80"/>
    </row>
    <row r="28" spans="1:8">
      <c r="A28" s="48" t="s">
        <v>49</v>
      </c>
      <c r="C28" s="57"/>
      <c r="D28" s="91"/>
      <c r="E28" s="80"/>
      <c r="F28" s="18"/>
      <c r="G28" s="4"/>
      <c r="H28" s="5"/>
    </row>
    <row r="29" spans="1:8">
      <c r="A29" s="15" t="s">
        <v>50</v>
      </c>
      <c r="B29" s="54">
        <v>100000</v>
      </c>
      <c r="C29" s="49">
        <v>90000</v>
      </c>
      <c r="D29" s="92"/>
      <c r="E29" s="80"/>
      <c r="F29" s="18"/>
      <c r="G29" s="4"/>
      <c r="H29" s="5"/>
    </row>
    <row r="30" spans="1:8" ht="13" thickBot="1">
      <c r="A30" s="15" t="s">
        <v>51</v>
      </c>
      <c r="B30" s="54">
        <v>91841.39</v>
      </c>
      <c r="C30" s="49">
        <v>66154.58</v>
      </c>
      <c r="D30" s="92"/>
      <c r="E30" s="80"/>
      <c r="F30" s="18"/>
      <c r="G30" s="4"/>
      <c r="H30" s="5"/>
    </row>
    <row r="31" spans="1:8" ht="13" thickBot="1">
      <c r="A31" s="15" t="s">
        <v>52</v>
      </c>
      <c r="B31" s="55">
        <f>B30+B29</f>
        <v>191841.39</v>
      </c>
      <c r="C31" s="55">
        <f>C30+C29</f>
        <v>156154.58000000002</v>
      </c>
      <c r="D31" s="93"/>
      <c r="E31" s="80"/>
      <c r="F31" s="18"/>
      <c r="G31" s="4"/>
      <c r="H31" s="5"/>
    </row>
    <row r="32" spans="1:8" ht="14" thickTop="1" thickBot="1">
      <c r="A32" s="15" t="s">
        <v>53</v>
      </c>
      <c r="B32" s="56">
        <f>B26+B31</f>
        <v>217512.25</v>
      </c>
      <c r="C32" s="62">
        <f>C26+C31</f>
        <v>195393.30000000002</v>
      </c>
      <c r="D32" s="94"/>
      <c r="E32" s="80"/>
      <c r="F32" s="18"/>
      <c r="G32" s="4"/>
      <c r="H32" s="5"/>
    </row>
    <row r="33" spans="1:8" ht="13" thickTop="1">
      <c r="A33" s="15"/>
      <c r="B33" s="19"/>
      <c r="C33" s="19"/>
      <c r="D33" s="12"/>
      <c r="E33" s="12"/>
      <c r="F33" s="18"/>
      <c r="G33" s="4"/>
      <c r="H33" s="5"/>
    </row>
    <row r="34" spans="1:8">
      <c r="A34" s="20"/>
      <c r="B34" s="19"/>
      <c r="C34" s="19"/>
      <c r="D34" s="12"/>
      <c r="E34" s="12"/>
      <c r="F34" s="18"/>
      <c r="G34" s="4"/>
      <c r="H34" s="5"/>
    </row>
    <row r="35" spans="1:8">
      <c r="A35" s="20"/>
      <c r="B35" s="19"/>
      <c r="C35" s="19"/>
      <c r="D35" s="12"/>
      <c r="E35" s="12"/>
      <c r="F35" s="18"/>
      <c r="G35" s="4"/>
      <c r="H35" s="5"/>
    </row>
    <row r="36" spans="1:8">
      <c r="A36" s="20"/>
      <c r="B36" s="19"/>
      <c r="C36" s="19"/>
      <c r="D36" s="12"/>
      <c r="E36" s="12"/>
      <c r="F36" s="18"/>
      <c r="G36" s="4"/>
      <c r="H36" s="5"/>
    </row>
    <row r="37" spans="1:8">
      <c r="A37" s="20"/>
      <c r="B37" s="19"/>
      <c r="C37" s="19"/>
      <c r="D37" s="12"/>
      <c r="E37" s="12"/>
      <c r="F37" s="18"/>
      <c r="G37" s="4"/>
      <c r="H37" s="5"/>
    </row>
    <row r="38" spans="1:8">
      <c r="A38" s="20"/>
      <c r="B38" s="19"/>
      <c r="C38" s="19"/>
      <c r="D38" s="12"/>
      <c r="E38" s="12"/>
      <c r="F38" s="18"/>
      <c r="G38" s="4"/>
      <c r="H38" s="5"/>
    </row>
    <row r="39" spans="1:8">
      <c r="A39" s="20"/>
      <c r="B39" s="19"/>
      <c r="C39" s="19"/>
      <c r="D39" s="12"/>
      <c r="E39" s="12"/>
      <c r="F39" s="18"/>
      <c r="G39" s="4"/>
      <c r="H39" s="5"/>
    </row>
    <row r="40" spans="1:8">
      <c r="A40" s="21"/>
      <c r="B40" s="21"/>
      <c r="C40" s="21"/>
      <c r="D40" s="12"/>
      <c r="E40" s="12"/>
      <c r="F40" s="18"/>
      <c r="G40" s="4"/>
      <c r="H40" s="5"/>
    </row>
    <row r="41" spans="1:8">
      <c r="A41" s="22"/>
      <c r="B41" s="23"/>
      <c r="C41" s="23"/>
      <c r="D41" s="24"/>
      <c r="E41" s="24"/>
      <c r="F41" s="8"/>
      <c r="G41" s="25"/>
      <c r="H41" s="5"/>
    </row>
    <row r="42" spans="1:8">
      <c r="A42" s="26"/>
      <c r="B42" s="26"/>
      <c r="C42" s="26"/>
      <c r="D42" s="26"/>
      <c r="E42" s="26"/>
      <c r="F42" s="27"/>
      <c r="G42" s="18"/>
    </row>
  </sheetData>
  <mergeCells count="5">
    <mergeCell ref="A3:C3"/>
    <mergeCell ref="A4:C4"/>
    <mergeCell ref="A5:C5"/>
    <mergeCell ref="D6:E6"/>
    <mergeCell ref="B6:B7"/>
  </mergeCells>
  <phoneticPr fontId="11" type="noConversion"/>
  <pageMargins left="0.7" right="0.7" top="0.75" bottom="0.75" header="0.3" footer="0.3"/>
  <pageSetup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8"/>
  <sheetViews>
    <sheetView zoomScale="93" zoomScaleNormal="93" zoomScalePageLayoutView="93" workbookViewId="0">
      <selection activeCell="G17" activeCellId="3" sqref="D17 E17 F17 G17"/>
    </sheetView>
  </sheetViews>
  <sheetFormatPr baseColWidth="10" defaultColWidth="8.83203125" defaultRowHeight="14" x14ac:dyDescent="0"/>
  <cols>
    <col min="1" max="1" width="25.83203125" customWidth="1"/>
    <col min="2" max="5" width="15.6640625" customWidth="1"/>
    <col min="6" max="6" width="18.1640625" customWidth="1"/>
    <col min="7" max="7" width="15.6640625" customWidth="1"/>
  </cols>
  <sheetData>
    <row r="1" spans="1:7">
      <c r="A1" s="1" t="s">
        <v>67</v>
      </c>
    </row>
    <row r="3" spans="1:7">
      <c r="B3" s="63"/>
      <c r="C3" s="63"/>
      <c r="D3" s="64"/>
      <c r="E3" s="64"/>
    </row>
    <row r="4" spans="1:7">
      <c r="A4" s="32" t="s">
        <v>72</v>
      </c>
      <c r="B4" s="78" t="s">
        <v>73</v>
      </c>
      <c r="C4" s="78"/>
      <c r="D4" s="79" t="s">
        <v>76</v>
      </c>
      <c r="E4" s="79"/>
      <c r="F4" s="70"/>
      <c r="G4" s="77" t="s">
        <v>16</v>
      </c>
    </row>
    <row r="5" spans="1:7">
      <c r="B5" s="31" t="s">
        <v>74</v>
      </c>
      <c r="C5" s="31" t="s">
        <v>75</v>
      </c>
      <c r="D5" s="31" t="s">
        <v>1</v>
      </c>
      <c r="E5" s="31" t="s">
        <v>4</v>
      </c>
      <c r="F5" s="31" t="s">
        <v>15</v>
      </c>
      <c r="G5" s="77"/>
    </row>
    <row r="6" spans="1:7">
      <c r="B6" s="31"/>
      <c r="C6" s="31"/>
      <c r="D6" s="31"/>
      <c r="E6" s="31"/>
    </row>
    <row r="7" spans="1:7">
      <c r="A7" t="s">
        <v>17</v>
      </c>
      <c r="B7" s="66">
        <v>0.53</v>
      </c>
      <c r="C7" s="66">
        <v>0.54</v>
      </c>
      <c r="D7" s="95"/>
      <c r="E7" s="95"/>
      <c r="F7" s="96"/>
      <c r="G7" s="96"/>
    </row>
    <row r="8" spans="1:7">
      <c r="B8" s="66"/>
      <c r="C8" s="66"/>
      <c r="D8" s="66"/>
      <c r="E8" s="66"/>
      <c r="F8" s="31"/>
      <c r="G8" s="31"/>
    </row>
    <row r="9" spans="1:7">
      <c r="A9" t="s">
        <v>68</v>
      </c>
      <c r="B9" s="66">
        <v>0.46</v>
      </c>
      <c r="C9" s="66">
        <v>0.48</v>
      </c>
      <c r="D9" s="95"/>
      <c r="E9" s="95"/>
      <c r="F9" s="96"/>
      <c r="G9" s="96"/>
    </row>
    <row r="10" spans="1:7">
      <c r="B10" s="66"/>
      <c r="C10" s="66"/>
      <c r="D10" s="66"/>
      <c r="E10" s="66"/>
      <c r="F10" s="31"/>
      <c r="G10" s="31"/>
    </row>
    <row r="11" spans="1:7">
      <c r="A11" t="s">
        <v>18</v>
      </c>
      <c r="B11" s="66">
        <v>0.05</v>
      </c>
      <c r="C11" s="66">
        <v>0.08</v>
      </c>
      <c r="D11" s="95"/>
      <c r="E11" s="97"/>
      <c r="F11" s="96"/>
      <c r="G11" s="96"/>
    </row>
    <row r="12" spans="1:7">
      <c r="B12" s="66"/>
      <c r="C12" s="66"/>
      <c r="D12" s="66"/>
      <c r="E12" s="71"/>
      <c r="F12" s="31"/>
      <c r="G12" s="31"/>
    </row>
    <row r="13" spans="1:7">
      <c r="A13" t="s">
        <v>69</v>
      </c>
      <c r="B13" s="66">
        <v>0.4</v>
      </c>
      <c r="C13" s="66">
        <v>0.42</v>
      </c>
      <c r="D13" s="95"/>
      <c r="E13" s="97"/>
      <c r="F13" s="96"/>
      <c r="G13" s="96"/>
    </row>
    <row r="14" spans="1:7">
      <c r="B14" s="66"/>
      <c r="C14" s="66"/>
      <c r="D14" s="66"/>
      <c r="E14" s="71"/>
      <c r="F14" s="31"/>
      <c r="G14" s="31"/>
    </row>
    <row r="15" spans="1:7">
      <c r="A15" t="s">
        <v>70</v>
      </c>
      <c r="B15" s="66">
        <v>0.3</v>
      </c>
      <c r="C15" s="66">
        <v>0.35</v>
      </c>
      <c r="D15" s="95"/>
      <c r="E15" s="97"/>
      <c r="F15" s="96"/>
      <c r="G15" s="96"/>
    </row>
    <row r="16" spans="1:7">
      <c r="B16" s="66"/>
      <c r="C16" s="66"/>
      <c r="D16" s="66"/>
      <c r="E16" s="66"/>
      <c r="F16" s="31"/>
      <c r="G16" s="31"/>
    </row>
    <row r="17" spans="1:7">
      <c r="A17" t="s">
        <v>71</v>
      </c>
      <c r="B17" s="66">
        <v>0.12</v>
      </c>
      <c r="C17" s="66">
        <v>0.15</v>
      </c>
      <c r="D17" s="95"/>
      <c r="E17" s="95"/>
      <c r="F17" s="96"/>
      <c r="G17" s="96"/>
    </row>
    <row r="18" spans="1:7">
      <c r="B18" s="31"/>
      <c r="C18" s="31"/>
      <c r="D18" s="31"/>
      <c r="E18" s="31"/>
    </row>
  </sheetData>
  <mergeCells count="3">
    <mergeCell ref="G4:G5"/>
    <mergeCell ref="B4:C4"/>
    <mergeCell ref="D4:E4"/>
  </mergeCells>
  <phoneticPr fontId="11" type="noConversion"/>
  <pageMargins left="0.7" right="0.7" top="0.75" bottom="0.75" header="0.3" footer="0.3"/>
  <pageSetup scale="9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"/>
  <sheetViews>
    <sheetView zoomScale="79" zoomScaleNormal="79" zoomScalePageLayoutView="79" workbookViewId="0">
      <selection activeCell="E24" sqref="E24"/>
    </sheetView>
  </sheetViews>
  <sheetFormatPr baseColWidth="10" defaultColWidth="8.83203125" defaultRowHeight="14" x14ac:dyDescent="0"/>
  <cols>
    <col min="1" max="1" width="20.1640625" customWidth="1"/>
    <col min="2" max="4" width="15.6640625" customWidth="1"/>
    <col min="5" max="5" width="77.33203125" customWidth="1"/>
  </cols>
  <sheetData>
    <row r="1" spans="1:5">
      <c r="A1" s="72" t="s">
        <v>77</v>
      </c>
    </row>
    <row r="2" spans="1:5">
      <c r="D2" s="31" t="s">
        <v>81</v>
      </c>
    </row>
    <row r="3" spans="1:5">
      <c r="B3" s="31" t="s">
        <v>1</v>
      </c>
      <c r="C3" s="31" t="s">
        <v>4</v>
      </c>
      <c r="D3" s="31" t="s">
        <v>82</v>
      </c>
      <c r="E3" s="31" t="s">
        <v>56</v>
      </c>
    </row>
    <row r="5" spans="1:5">
      <c r="A5" t="s">
        <v>78</v>
      </c>
      <c r="B5" s="98"/>
      <c r="C5" s="65">
        <v>1.23</v>
      </c>
      <c r="D5" s="96"/>
      <c r="E5" s="100"/>
    </row>
    <row r="6" spans="1:5">
      <c r="D6" s="31"/>
    </row>
    <row r="7" spans="1:5">
      <c r="A7" t="s">
        <v>79</v>
      </c>
      <c r="B7" s="99"/>
      <c r="C7" s="67">
        <v>8.2000000000000007E-3</v>
      </c>
      <c r="D7" s="96"/>
      <c r="E7" s="101"/>
    </row>
    <row r="8" spans="1:5">
      <c r="D8" s="31"/>
      <c r="E8" s="102"/>
    </row>
    <row r="9" spans="1:5">
      <c r="D9" s="31"/>
      <c r="E9" s="73"/>
    </row>
    <row r="10" spans="1:5">
      <c r="A10" t="s">
        <v>80</v>
      </c>
      <c r="B10" s="96"/>
      <c r="C10" s="31">
        <v>26.6</v>
      </c>
      <c r="D10" s="96"/>
      <c r="E10" s="101"/>
    </row>
    <row r="11" spans="1:5">
      <c r="E11" s="102"/>
    </row>
  </sheetData>
  <mergeCells count="2">
    <mergeCell ref="E7:E8"/>
    <mergeCell ref="E10:E11"/>
  </mergeCells>
  <phoneticPr fontId="11" type="noConversion"/>
  <pageMargins left="0.7" right="0.7" top="0.75" bottom="0.75" header="0.3" footer="0.3"/>
  <pageSetup scale="7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Comparative Income Statement</vt:lpstr>
      <vt:lpstr>Comparative Balance Sheet</vt:lpstr>
      <vt:lpstr>Comparative Income Statement II</vt:lpstr>
      <vt:lpstr>Comparative Balance Sheet II</vt:lpstr>
      <vt:lpstr>Ratio</vt:lpstr>
      <vt:lpstr> Ratio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Heidi Robison</cp:lastModifiedBy>
  <cp:lastPrinted>2013-10-13T10:57:33Z</cp:lastPrinted>
  <dcterms:created xsi:type="dcterms:W3CDTF">2013-04-11T06:40:51Z</dcterms:created>
  <dcterms:modified xsi:type="dcterms:W3CDTF">2013-10-13T11:01:35Z</dcterms:modified>
</cp:coreProperties>
</file>